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litese-my.sharepoint.com/personal/hans_holmberg_conventum_se/Documents/Desktop/Hasse Conventum_privat/13 BESTÄLLNINGSBLANKETTER (MASTER)/"/>
    </mc:Choice>
  </mc:AlternateContent>
  <xr:revisionPtr revIDLastSave="0" documentId="8_{B00DAF38-DA96-4358-B683-7E452A6A98C5}" xr6:coauthVersionLast="47" xr6:coauthVersionMax="47" xr10:uidLastSave="{00000000-0000-0000-0000-000000000000}"/>
  <bookViews>
    <workbookView xWindow="-120" yWindow="-120" windowWidth="29040" windowHeight="15840" xr2:uid="{E2E87E64-8CBA-4573-9F80-C67B426B1D94}"/>
  </bookViews>
  <sheets>
    <sheet name="Conventum Kongress" sheetId="3" r:id="rId1"/>
    <sheet name="Pyramidlista Kongress" sheetId="4" state="hidden" r:id="rId2"/>
  </sheets>
  <definedNames>
    <definedName name="_xlnm.Print_Area" localSheetId="0">'Conventum Kongress'!$A$1:$I$121</definedName>
    <definedName name="_xlnm.Print_Area" localSheetId="1">'Pyramidlista Kongress'!$A$1:$I$90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46" i="3" l="1"/>
  <c r="I93" i="3" l="1"/>
  <c r="I67" i="3" l="1"/>
  <c r="I68" i="3"/>
  <c r="H90" i="4" l="1"/>
  <c r="H89" i="4"/>
  <c r="I89" i="4" s="1"/>
  <c r="H88" i="4"/>
  <c r="I88" i="4" s="1"/>
  <c r="H85" i="4"/>
  <c r="I85" i="4" s="1"/>
  <c r="H84" i="4"/>
  <c r="I84" i="4" s="1"/>
  <c r="H83" i="4"/>
  <c r="I83" i="4" s="1"/>
  <c r="H77" i="4"/>
  <c r="I77" i="4" s="1"/>
  <c r="H76" i="4"/>
  <c r="I76" i="4" s="1"/>
  <c r="H75" i="4"/>
  <c r="I75" i="4" s="1"/>
  <c r="H74" i="4"/>
  <c r="I74" i="4" s="1"/>
  <c r="H72" i="4"/>
  <c r="I72" i="4" s="1"/>
  <c r="H71" i="4"/>
  <c r="I71" i="4" s="1"/>
  <c r="H70" i="4"/>
  <c r="I70" i="4" s="1"/>
  <c r="H69" i="4"/>
  <c r="I69" i="4" s="1"/>
  <c r="H68" i="4"/>
  <c r="I68" i="4" s="1"/>
  <c r="H66" i="4"/>
  <c r="I66" i="4" s="1"/>
  <c r="H65" i="4"/>
  <c r="I65" i="4" s="1"/>
  <c r="H64" i="4"/>
  <c r="I64" i="4" s="1"/>
  <c r="H63" i="4"/>
  <c r="I63" i="4" s="1"/>
  <c r="H62" i="4"/>
  <c r="I62" i="4" s="1"/>
  <c r="H59" i="4"/>
  <c r="I59" i="4" s="1"/>
  <c r="H58" i="4"/>
  <c r="I58" i="4" s="1"/>
  <c r="H57" i="4"/>
  <c r="I57" i="4" s="1"/>
  <c r="H55" i="4"/>
  <c r="I55" i="4" s="1"/>
  <c r="H54" i="4"/>
  <c r="I54" i="4" s="1"/>
  <c r="H53" i="4"/>
  <c r="I53" i="4" s="1"/>
  <c r="H52" i="4"/>
  <c r="I52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23" i="4"/>
  <c r="H24" i="4"/>
  <c r="H25" i="4"/>
  <c r="I25" i="4" s="1"/>
  <c r="H26" i="4"/>
  <c r="I26" i="4" s="1"/>
  <c r="H27" i="4"/>
  <c r="I27" i="4" s="1"/>
  <c r="H28" i="4"/>
  <c r="I28" i="4" s="1"/>
  <c r="H29" i="4"/>
  <c r="I29" i="4" s="1"/>
  <c r="H30" i="4"/>
  <c r="I30" i="4" s="1"/>
  <c r="H31" i="4"/>
  <c r="I31" i="4" s="1"/>
  <c r="H32" i="4"/>
  <c r="I32" i="4" s="1"/>
  <c r="H33" i="4"/>
  <c r="I33" i="4" s="1"/>
  <c r="H34" i="4"/>
  <c r="I34" i="4" s="1"/>
  <c r="H35" i="4"/>
  <c r="I35" i="4" s="1"/>
  <c r="H36" i="4"/>
  <c r="I36" i="4" s="1"/>
  <c r="H37" i="4"/>
  <c r="I37" i="4" s="1"/>
  <c r="H22" i="4"/>
  <c r="I22" i="4" s="1"/>
  <c r="H16" i="4"/>
  <c r="I16" i="4" s="1"/>
  <c r="H17" i="4"/>
  <c r="I17" i="4" s="1"/>
  <c r="H18" i="4"/>
  <c r="I18" i="4" s="1"/>
  <c r="H19" i="4"/>
  <c r="I19" i="4" s="1"/>
  <c r="H20" i="4"/>
  <c r="I20" i="4" s="1"/>
  <c r="H15" i="4"/>
  <c r="G13" i="4"/>
  <c r="G12" i="4"/>
  <c r="H11" i="4"/>
  <c r="B13" i="4"/>
  <c r="B12" i="4"/>
  <c r="C11" i="4"/>
  <c r="G10" i="4"/>
  <c r="C10" i="4"/>
  <c r="C9" i="4"/>
  <c r="A8" i="4"/>
  <c r="G6" i="4"/>
  <c r="I15" i="4"/>
  <c r="I23" i="4"/>
  <c r="I24" i="4"/>
  <c r="I39" i="4"/>
  <c r="I40" i="4"/>
  <c r="I60" i="4"/>
  <c r="I60" i="3" l="1"/>
  <c r="I42" i="3" l="1"/>
  <c r="H121" i="3" l="1"/>
  <c r="I36" i="3"/>
  <c r="I37" i="3"/>
  <c r="H120" i="3"/>
  <c r="H119" i="3"/>
  <c r="B121" i="3"/>
  <c r="C120" i="3"/>
  <c r="C119" i="3"/>
  <c r="I92" i="3"/>
  <c r="I91" i="3"/>
  <c r="E114" i="3" l="1"/>
  <c r="I88" i="3" l="1"/>
  <c r="I87" i="3"/>
  <c r="I86" i="3"/>
  <c r="I80" i="3"/>
  <c r="I79" i="3"/>
  <c r="I78" i="3"/>
  <c r="I77" i="3"/>
  <c r="I75" i="3"/>
  <c r="I74" i="3"/>
  <c r="I73" i="3"/>
  <c r="I72" i="3"/>
  <c r="I71" i="3"/>
  <c r="I69" i="3"/>
  <c r="I66" i="3"/>
  <c r="I65" i="3"/>
  <c r="I64" i="3"/>
  <c r="I63" i="3"/>
  <c r="I61" i="3"/>
  <c r="I59" i="3"/>
  <c r="I58" i="3"/>
  <c r="I56" i="3"/>
  <c r="I55" i="3"/>
  <c r="I54" i="3"/>
  <c r="I53" i="3"/>
  <c r="I51" i="3"/>
  <c r="I50" i="3"/>
  <c r="I49" i="3"/>
  <c r="I48" i="3"/>
  <c r="I47" i="3"/>
  <c r="I45" i="3"/>
  <c r="I44" i="3"/>
  <c r="I43" i="3"/>
  <c r="I40" i="3"/>
  <c r="I39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0" i="3"/>
  <c r="I19" i="3"/>
  <c r="I18" i="3"/>
  <c r="I15" i="3"/>
  <c r="I16" i="3"/>
  <c r="I17" i="3"/>
  <c r="E113" i="3" l="1"/>
  <c r="E110" i="3"/>
  <c r="E106" i="3"/>
  <c r="E109" i="3"/>
  <c r="E111" i="3"/>
  <c r="E105" i="3"/>
  <c r="E108" i="3"/>
  <c r="E112" i="3"/>
  <c r="E107" i="3"/>
  <c r="E104" i="3"/>
  <c r="E115" i="3" l="1"/>
  <c r="E116" i="3" s="1"/>
  <c r="E117" i="3" s="1"/>
</calcChain>
</file>

<file path=xl/sharedStrings.xml><?xml version="1.0" encoding="utf-8"?>
<sst xmlns="http://schemas.openxmlformats.org/spreadsheetml/2006/main" count="284" uniqueCount="180">
  <si>
    <t>Monternummer:</t>
  </si>
  <si>
    <t>Ort:</t>
  </si>
  <si>
    <t>E-post:</t>
  </si>
  <si>
    <t>Art nr.</t>
  </si>
  <si>
    <t>HYR &amp; KÖPMATTOR</t>
  </si>
  <si>
    <t>Pris</t>
  </si>
  <si>
    <t>Antal</t>
  </si>
  <si>
    <t>Art</t>
  </si>
  <si>
    <t xml:space="preserve">VAJERPUNKTER - TRUSS - BELYSNING </t>
  </si>
  <si>
    <t>AV-TEKNIK</t>
  </si>
  <si>
    <t>BYGGNATION</t>
  </si>
  <si>
    <t>Låsbar vikdörr, Octanorm</t>
  </si>
  <si>
    <t>ELEKTRISKA INSTALLATIONER</t>
  </si>
  <si>
    <t>ÖVRIGA TJÄNSTER</t>
  </si>
  <si>
    <t>offert</t>
  </si>
  <si>
    <t>ÖVRIGA ÖNSKEMÅL</t>
  </si>
  <si>
    <t>hans.holmberg@conventum.se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</si>
  <si>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grå plast med klädd sits</t>
    </r>
  </si>
  <si>
    <r>
      <rPr>
        <b/>
        <sz val="11"/>
        <color theme="1"/>
        <rFont val="Corbel"/>
        <family val="2"/>
      </rPr>
      <t>Barpall</t>
    </r>
    <r>
      <rPr>
        <sz val="11"/>
        <color theme="1"/>
        <rFont val="Corbel"/>
        <family val="2"/>
      </rPr>
      <t>, Z-underrede eller 4-ben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</si>
  <si>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svart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</si>
  <si>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120cmx70x75cm</t>
    </r>
  </si>
  <si>
    <r>
      <rPr>
        <b/>
        <sz val="11"/>
        <color theme="1"/>
        <rFont val="Corbel"/>
        <family val="2"/>
      </rPr>
      <t>Fällbord</t>
    </r>
    <r>
      <rPr>
        <sz val="11"/>
        <color theme="1"/>
        <rFont val="Corbel"/>
        <family val="2"/>
      </rPr>
      <t>, 180cmx70x75cm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</si>
  <si>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höjd 110cm 60cm skiva, vit</t>
    </r>
  </si>
  <si>
    <r>
      <rPr>
        <b/>
        <sz val="11"/>
        <color theme="1"/>
        <rFont val="Corbel"/>
        <family val="2"/>
      </rPr>
      <t>Cafébord</t>
    </r>
    <r>
      <rPr>
        <sz val="11"/>
        <color theme="1"/>
        <rFont val="Corbel"/>
        <family val="2"/>
      </rPr>
      <t>, höjd 72cm, vit skiva DIAM: 60cm</t>
    </r>
  </si>
  <si>
    <r>
      <rPr>
        <b/>
        <sz val="11"/>
        <color theme="1"/>
        <rFont val="Corbel"/>
        <family val="2"/>
      </rPr>
      <t>Disk</t>
    </r>
    <r>
      <rPr>
        <sz val="11"/>
        <color theme="1"/>
        <rFont val="Corbel"/>
        <family val="2"/>
      </rPr>
      <t>, 1000x500x1000</t>
    </r>
  </si>
  <si>
    <r>
      <rPr>
        <b/>
        <sz val="11"/>
        <color theme="1"/>
        <rFont val="Corbel"/>
        <family val="2"/>
      </rPr>
      <t xml:space="preserve">EK-Disk på hjul </t>
    </r>
    <r>
      <rPr>
        <sz val="11"/>
        <color theme="1"/>
        <rFont val="Corbel"/>
        <family val="2"/>
      </rPr>
      <t>1860mm med överdel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</si>
  <si>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 Höj och sänkbart (70-110cm)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</si>
  <si>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(som ovan) + 40cm hög överdel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</si>
  <si>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 110cm DIAM: 80cm, grå plast (fällbart)</t>
    </r>
  </si>
  <si>
    <r>
      <rPr>
        <b/>
        <sz val="11"/>
        <color theme="1"/>
        <rFont val="Corbel"/>
        <family val="2"/>
      </rPr>
      <t>Broschyrställ</t>
    </r>
    <r>
      <rPr>
        <sz val="11"/>
        <color theme="1"/>
        <rFont val="Corbel"/>
        <family val="2"/>
      </rPr>
      <t>, Tower</t>
    </r>
  </si>
  <si>
    <r>
      <rPr>
        <b/>
        <sz val="11"/>
        <color theme="1"/>
        <rFont val="Corbel"/>
        <family val="2"/>
      </rPr>
      <t>Växt</t>
    </r>
    <r>
      <rPr>
        <sz val="11"/>
        <color theme="1"/>
        <rFont val="Corbel"/>
        <family val="2"/>
      </rPr>
      <t xml:space="preserve">, golv (konstväxt) </t>
    </r>
  </si>
  <si>
    <r>
      <t xml:space="preserve">Cooler, 50 liter </t>
    </r>
    <r>
      <rPr>
        <sz val="11"/>
        <color theme="1"/>
        <rFont val="Corbel"/>
        <family val="2"/>
      </rPr>
      <t>(rymmert c:a 85st. 33cl.-burkar</t>
    </r>
  </si>
  <si>
    <r>
      <rPr>
        <b/>
        <sz val="11"/>
        <color theme="1"/>
        <rFont val="Corbel"/>
        <family val="2"/>
      </rPr>
      <t>LED, Ljusramp</t>
    </r>
    <r>
      <rPr>
        <sz val="11"/>
        <color theme="1"/>
        <rFont val="Corbel"/>
        <family val="2"/>
      </rPr>
      <t>, RGB-färger (uplight/downlight)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</si>
  <si>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(endagshyra)</t>
    </r>
  </si>
  <si>
    <r>
      <rPr>
        <b/>
        <sz val="10"/>
        <color theme="1"/>
        <rFont val="Corbel"/>
        <family val="2"/>
      </rPr>
      <t>TV, PLATT SKÄRM 55"</t>
    </r>
    <r>
      <rPr>
        <sz val="10"/>
        <color theme="1"/>
        <rFont val="Corbel"/>
        <family val="2"/>
      </rPr>
      <t>- rullstativ H 186cm), Ink. Kablar (flerdag)</t>
    </r>
  </si>
  <si>
    <r>
      <rPr>
        <b/>
        <sz val="11"/>
        <color theme="1"/>
        <rFont val="Corbel"/>
        <family val="2"/>
      </rPr>
      <t>Octanorm</t>
    </r>
    <r>
      <rPr>
        <sz val="11"/>
        <color theme="1"/>
        <rFont val="Corbel"/>
        <family val="2"/>
      </rPr>
      <t>, 1X2.5m (ALU-system), vit boardskiva</t>
    </r>
  </si>
  <si>
    <r>
      <rPr>
        <b/>
        <sz val="11"/>
        <color theme="1"/>
        <rFont val="Corbel"/>
        <family val="2"/>
      </rPr>
      <t>Eluttag</t>
    </r>
    <r>
      <rPr>
        <sz val="11"/>
        <color theme="1"/>
        <rFont val="Corbel"/>
        <family val="2"/>
      </rPr>
      <t>, 10A, 230V</t>
    </r>
  </si>
  <si>
    <r>
      <rPr>
        <b/>
        <sz val="11"/>
        <color theme="1"/>
        <rFont val="Corbel"/>
        <family val="2"/>
      </rPr>
      <t>Kraftuttag</t>
    </r>
    <r>
      <rPr>
        <sz val="11"/>
        <color theme="1"/>
        <rFont val="Corbel"/>
        <family val="2"/>
      </rPr>
      <t>, 3-fas, 16A, 400V</t>
    </r>
  </si>
  <si>
    <r>
      <rPr>
        <b/>
        <sz val="11"/>
        <color theme="1"/>
        <rFont val="Corbel"/>
        <family val="2"/>
      </rPr>
      <t>Elcentral</t>
    </r>
    <r>
      <rPr>
        <sz val="11"/>
        <color theme="1"/>
        <rFont val="Corbel"/>
        <family val="2"/>
      </rPr>
      <t xml:space="preserve"> 16A</t>
    </r>
  </si>
  <si>
    <r>
      <rPr>
        <b/>
        <sz val="11"/>
        <color theme="1"/>
        <rFont val="Corbel"/>
        <family val="2"/>
      </rPr>
      <t>Förlängningssladd</t>
    </r>
    <r>
      <rPr>
        <sz val="11"/>
        <color theme="1"/>
        <rFont val="Corbel"/>
        <family val="2"/>
      </rPr>
      <t>, max 5m</t>
    </r>
  </si>
  <si>
    <r>
      <t>Sophantering</t>
    </r>
    <r>
      <rPr>
        <sz val="11"/>
        <color theme="1"/>
        <rFont val="Corbel"/>
        <family val="2"/>
      </rPr>
      <t>, grov, (pris/m3)</t>
    </r>
  </si>
  <si>
    <r>
      <t>Tjänster</t>
    </r>
    <r>
      <rPr>
        <sz val="11"/>
        <color theme="1"/>
        <rFont val="Corbel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</si>
  <si>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Corbel"/>
        <family val="2"/>
      </rPr>
      <t xml:space="preserve">, </t>
    </r>
    <r>
      <rPr>
        <sz val="8"/>
        <color theme="1"/>
        <rFont val="Corbel"/>
        <family val="2"/>
      </rPr>
      <t>kontakta Hans Holmberg</t>
    </r>
  </si>
  <si>
    <r>
      <t xml:space="preserve">Tel: 019-766 45 03 - Mob </t>
    </r>
    <r>
      <rPr>
        <b/>
        <sz val="11"/>
        <color theme="1"/>
        <rFont val="Corbel"/>
        <family val="2"/>
      </rPr>
      <t xml:space="preserve">0709-27 20 31 </t>
    </r>
  </si>
  <si>
    <t xml:space="preserve">Antal </t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</si>
  <si>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blå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</si>
  <si>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grön - </t>
    </r>
    <r>
      <rPr>
        <sz val="10"/>
        <color theme="1"/>
        <rFont val="Corbel"/>
        <family val="2"/>
      </rPr>
      <t>se färgprov nedan 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</si>
  <si>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röd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</si>
  <si>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svart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</t>
    </r>
    <r>
      <rPr>
        <sz val="10"/>
        <color theme="1"/>
        <rFont val="Corbel"/>
        <family val="2"/>
      </rPr>
      <t>(antal m2)</t>
    </r>
  </si>
  <si>
    <r>
      <rPr>
        <b/>
        <sz val="11"/>
        <color theme="1"/>
        <rFont val="Corbel"/>
        <family val="2"/>
      </rPr>
      <t>Matta</t>
    </r>
    <r>
      <rPr>
        <sz val="11"/>
        <color theme="1"/>
        <rFont val="Corbel"/>
        <family val="2"/>
      </rPr>
      <t xml:space="preserve">, (hyr) mörkgrå/antracit - </t>
    </r>
    <r>
      <rPr>
        <sz val="10"/>
        <color theme="1"/>
        <rFont val="Corbel"/>
        <family val="2"/>
      </rPr>
      <t>se färgprov nedan</t>
    </r>
    <r>
      <rPr>
        <sz val="11"/>
        <color theme="1"/>
        <rFont val="Corbel"/>
        <family val="2"/>
      </rPr>
      <t xml:space="preserve"> (</t>
    </r>
    <r>
      <rPr>
        <sz val="10"/>
        <color theme="1"/>
        <rFont val="Corbel"/>
        <family val="2"/>
      </rPr>
      <t>m2)</t>
    </r>
  </si>
  <si>
    <r>
      <t xml:space="preserve">Soffbord, </t>
    </r>
    <r>
      <rPr>
        <sz val="11"/>
        <color theme="1"/>
        <rFont val="Corbel"/>
        <family val="2"/>
      </rPr>
      <t>korg vitt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</si>
  <si>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svart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</si>
  <si>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110cm DIAM: 80cm, med vit strumpa/topp</t>
    </r>
  </si>
  <si>
    <r>
      <rPr>
        <b/>
        <sz val="11"/>
        <color theme="1"/>
        <rFont val="Corbel"/>
        <family val="2"/>
      </rPr>
      <t>Ståbord</t>
    </r>
    <r>
      <rPr>
        <sz val="11"/>
        <color theme="1"/>
        <rFont val="Corbel"/>
        <family val="2"/>
      </rPr>
      <t>,</t>
    </r>
    <r>
      <rPr>
        <sz val="10"/>
        <color theme="1"/>
        <rFont val="Corbel"/>
        <family val="2"/>
      </rPr>
      <t xml:space="preserve"> 110cm DIAM: 80cm, med vit linneduk (inkl. tvätt)</t>
    </r>
  </si>
  <si>
    <r>
      <rPr>
        <b/>
        <sz val="11"/>
        <color theme="1"/>
        <rFont val="Corbel"/>
        <family val="2"/>
      </rPr>
      <t>Soffbord</t>
    </r>
    <r>
      <rPr>
        <sz val="11"/>
        <color theme="1"/>
        <rFont val="Corbel"/>
        <family val="2"/>
      </rPr>
      <t xml:space="preserve">, </t>
    </r>
    <r>
      <rPr>
        <sz val="10"/>
        <color theme="1"/>
        <rFont val="Corbel"/>
        <family val="2"/>
      </rPr>
      <t>mörkt trä med svarta ben, höjd 52cm DIAM:80cm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</si>
  <si>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180x75cm, hårdplast grått</t>
    </r>
  </si>
  <si>
    <t>Summa</t>
  </si>
  <si>
    <t>DISKAR</t>
  </si>
  <si>
    <r>
      <rPr>
        <b/>
        <sz val="11"/>
        <color theme="1"/>
        <rFont val="Corbel"/>
        <family val="2"/>
      </rPr>
      <t>Stol</t>
    </r>
    <r>
      <rPr>
        <sz val="11"/>
        <color theme="1"/>
        <rFont val="Corbel"/>
        <family val="2"/>
      </rPr>
      <t>, björk, stoppad röd sits</t>
    </r>
  </si>
  <si>
    <t>STOLAR - FÅTÖLJER - SOFFOR - PALLAR</t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</si>
  <si>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snurr, ljusgrå,m hjul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</si>
  <si>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 xml:space="preserve">2-sits, mörkgrå </t>
    </r>
  </si>
  <si>
    <r>
      <rPr>
        <b/>
        <sz val="11"/>
        <color theme="1"/>
        <rFont val="Corbel"/>
        <family val="2"/>
      </rPr>
      <t xml:space="preserve">Soffa, </t>
    </r>
    <r>
      <rPr>
        <sz val="11"/>
        <color theme="1"/>
        <rFont val="Corbel"/>
        <family val="2"/>
      </rPr>
      <t>2-sits, mellangrå</t>
    </r>
  </si>
  <si>
    <r>
      <rPr>
        <b/>
        <sz val="11"/>
        <color theme="1"/>
        <rFont val="Corbel"/>
        <family val="2"/>
      </rPr>
      <t>Bord</t>
    </r>
    <r>
      <rPr>
        <sz val="11"/>
        <color theme="1"/>
        <rFont val="Corbel"/>
        <family val="2"/>
      </rPr>
      <t>, soff, 50x50cm, vit,grå,svart mm</t>
    </r>
  </si>
  <si>
    <r>
      <rPr>
        <b/>
        <sz val="11"/>
        <color theme="1"/>
        <rFont val="Corbel"/>
        <family val="2"/>
      </rPr>
      <t>Liten kyl</t>
    </r>
    <r>
      <rPr>
        <sz val="11"/>
        <color theme="1"/>
        <rFont val="Corbel"/>
        <family val="2"/>
      </rPr>
      <t xml:space="preserve">, 100liter med frysfack </t>
    </r>
    <r>
      <rPr>
        <sz val="10"/>
        <color theme="1"/>
        <rFont val="Corbel"/>
        <family val="2"/>
      </rPr>
      <t>(design som "Marshallåda")</t>
    </r>
  </si>
  <si>
    <t>14108 (14113)</t>
  </si>
  <si>
    <t>14105 (14110)</t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</si>
  <si>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(endagshyra)</t>
    </r>
  </si>
  <si>
    <r>
      <rPr>
        <b/>
        <sz val="10"/>
        <color theme="1"/>
        <rFont val="Corbel"/>
        <family val="2"/>
      </rPr>
      <t>Lap-top</t>
    </r>
    <r>
      <rPr>
        <sz val="10"/>
        <color theme="1"/>
        <rFont val="Corbel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</si>
  <si>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Corbel"/>
        <family val="2"/>
      </rPr>
      <t xml:space="preserve">fast lina </t>
    </r>
  </si>
  <si>
    <t>18210/18212</t>
  </si>
  <si>
    <t>18200/-02/04</t>
  </si>
  <si>
    <t>MONTERSERVICE - BESTÄLLNINGSBLANKETT</t>
  </si>
  <si>
    <t>Kundnr (Intern notering)</t>
  </si>
  <si>
    <t>Ordernr. (intern not.)</t>
  </si>
  <si>
    <t>Sista inlämningsdag:</t>
  </si>
  <si>
    <t>Betalare (bolag):</t>
  </si>
  <si>
    <t>Fakuraadress:</t>
  </si>
  <si>
    <t>Referens/märkning:</t>
  </si>
  <si>
    <t>Mobilnr/Direktnr:</t>
  </si>
  <si>
    <t>Kontakt:</t>
  </si>
  <si>
    <t>Postnr.</t>
  </si>
  <si>
    <t>Summering av order</t>
  </si>
  <si>
    <t>Hyr &amp; Köpmattor</t>
  </si>
  <si>
    <t>Artikel</t>
  </si>
  <si>
    <t>SEK exkl. moms</t>
  </si>
  <si>
    <t xml:space="preserve">BORD </t>
  </si>
  <si>
    <t>Bord</t>
  </si>
  <si>
    <t>Diskar</t>
  </si>
  <si>
    <t>Stolar, Soffor &amp; Fåtöljer</t>
  </si>
  <si>
    <t>ÖVRIG MONTERUTRUSTNING</t>
  </si>
  <si>
    <t>Övrig monterutrustning</t>
  </si>
  <si>
    <t>Vajerpunkter, truss &amp; belysning</t>
  </si>
  <si>
    <t>AV-Teknik</t>
  </si>
  <si>
    <t>Byggnation</t>
  </si>
  <si>
    <t>Elektriska installationer</t>
  </si>
  <si>
    <t>Övriga tjänster</t>
  </si>
  <si>
    <t>Övriga önskemål</t>
  </si>
  <si>
    <t>Summa  SEK, exkl moms</t>
  </si>
  <si>
    <t>Moms 25%</t>
  </si>
  <si>
    <t>Kundnr.</t>
  </si>
  <si>
    <t>Ordernr.</t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</si>
  <si>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"Duni Evolin", 240cm</t>
    </r>
  </si>
  <si>
    <r>
      <rPr>
        <b/>
        <sz val="11"/>
        <color theme="1"/>
        <rFont val="Corbel"/>
        <family val="2"/>
      </rPr>
      <t>Duk</t>
    </r>
    <r>
      <rPr>
        <sz val="11"/>
        <color theme="1"/>
        <rFont val="Corbel"/>
        <family val="2"/>
      </rPr>
      <t>, vit linne 240cm, inkl. tvätt</t>
    </r>
  </si>
  <si>
    <t>Utskrift den</t>
  </si>
  <si>
    <t>KONGRESS</t>
  </si>
  <si>
    <r>
      <rPr>
        <b/>
        <sz val="11"/>
        <color theme="1"/>
        <rFont val="Corbel"/>
        <family val="2"/>
      </rPr>
      <t>Städning</t>
    </r>
    <r>
      <rPr>
        <sz val="11"/>
        <color theme="1"/>
        <rFont val="Corbel"/>
        <family val="2"/>
      </rPr>
      <t xml:space="preserve"> under mässdagarna, ange m2 yta </t>
    </r>
    <r>
      <rPr>
        <sz val="10"/>
        <color theme="1"/>
        <rFont val="Corbel"/>
        <family val="2"/>
      </rPr>
      <t>(pris/m2/dag)</t>
    </r>
  </si>
  <si>
    <r>
      <rPr>
        <b/>
        <sz val="11"/>
        <color theme="1"/>
        <rFont val="Corbel"/>
        <family val="2"/>
      </rPr>
      <t xml:space="preserve">Displayvägg, </t>
    </r>
    <r>
      <rPr>
        <sz val="11"/>
        <color theme="1"/>
        <rFont val="Corbel"/>
        <family val="2"/>
      </rPr>
      <t>2.25m hög med 1.20 x 0.95m expo.yta</t>
    </r>
  </si>
  <si>
    <r>
      <rPr>
        <b/>
        <sz val="10"/>
        <color theme="1"/>
        <rFont val="Corbel"/>
        <family val="2"/>
      </rPr>
      <t>Rullmatta</t>
    </r>
    <r>
      <rPr>
        <sz val="10"/>
        <color theme="1"/>
        <rFont val="Corbel"/>
        <family val="2"/>
      </rPr>
      <t>,</t>
    </r>
    <r>
      <rPr>
        <b/>
        <sz val="10"/>
        <color theme="1"/>
        <rFont val="Corbel"/>
        <family val="2"/>
      </rPr>
      <t xml:space="preserve"> Expo Colour</t>
    </r>
    <r>
      <rPr>
        <sz val="10"/>
        <color theme="1"/>
        <rFont val="Corbel"/>
        <family val="2"/>
      </rPr>
      <t xml:space="preserve"> - Engångsmatta - inklusive tillpassning, tejp &amp; läggning. Priset avser hel rulle. (kontakta Monterservice för tillgängliga färger i lager). Pris/m2</t>
    </r>
  </si>
  <si>
    <r>
      <rPr>
        <b/>
        <sz val="11"/>
        <color theme="1"/>
        <rFont val="Corbel"/>
        <family val="2"/>
      </rPr>
      <t>Ljusrigg</t>
    </r>
    <r>
      <rPr>
        <sz val="11"/>
        <color theme="1"/>
        <rFont val="Corbel"/>
        <family val="2"/>
      </rPr>
      <t xml:space="preserve"> (portabel),</t>
    </r>
    <r>
      <rPr>
        <sz val="10"/>
        <color theme="1"/>
        <rFont val="Corbel"/>
        <family val="2"/>
      </rPr>
      <t xml:space="preserve"> inkl.4 X 50W Hallogen på stativ/dimmer</t>
    </r>
  </si>
  <si>
    <r>
      <rPr>
        <b/>
        <sz val="11"/>
        <color theme="1"/>
        <rFont val="Corbel"/>
        <family val="2"/>
      </rPr>
      <t>Spotlight 100W</t>
    </r>
    <r>
      <rPr>
        <sz val="11"/>
        <color theme="1"/>
        <rFont val="Corbel"/>
        <family val="2"/>
      </rPr>
      <t xml:space="preserve">, arm exkl el </t>
    </r>
    <r>
      <rPr>
        <sz val="10"/>
        <color theme="1"/>
        <rFont val="Corbel"/>
        <family val="2"/>
      </rPr>
      <t>(kräver vägg för montage)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</si>
  <si>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 xml:space="preserve">, svart, skinn </t>
    </r>
    <r>
      <rPr>
        <sz val="10"/>
        <color theme="1"/>
        <rFont val="Corbel"/>
        <family val="2"/>
      </rPr>
      <t>(obs! begränsat antal i lager)</t>
    </r>
  </si>
  <si>
    <r>
      <rPr>
        <b/>
        <sz val="11"/>
        <color theme="1"/>
        <rFont val="Corbel"/>
        <family val="2"/>
      </rPr>
      <t>Fåtölj</t>
    </r>
    <r>
      <rPr>
        <sz val="11"/>
        <color theme="1"/>
        <rFont val="Corbel"/>
        <family val="2"/>
      </rPr>
      <t>, vinröd, sammetstruktur (</t>
    </r>
    <r>
      <rPr>
        <sz val="9"/>
        <color theme="1"/>
        <rFont val="Corbel"/>
        <family val="2"/>
      </rPr>
      <t>begränsat antal i lager)</t>
    </r>
  </si>
  <si>
    <t>14101(14102)</t>
  </si>
  <si>
    <t>monterservice@conventum.se</t>
  </si>
  <si>
    <r>
      <rPr>
        <b/>
        <sz val="11"/>
        <color theme="1"/>
        <rFont val="Arial Nova Light"/>
        <family val="2"/>
      </rPr>
      <t>Barstol</t>
    </r>
    <r>
      <rPr>
        <sz val="11"/>
        <color theme="1"/>
        <rFont val="Arial Nova Light"/>
        <family val="2"/>
      </rPr>
      <t xml:space="preserve"> med rygg, stoppad sits, svart</t>
    </r>
  </si>
  <si>
    <r>
      <rPr>
        <b/>
        <sz val="10"/>
        <color theme="1"/>
        <rFont val="Arial Nova Light"/>
        <family val="2"/>
      </rPr>
      <t>Rullmatta</t>
    </r>
    <r>
      <rPr>
        <sz val="10"/>
        <color theme="1"/>
        <rFont val="Arial Nova Light"/>
        <family val="2"/>
      </rPr>
      <t>,</t>
    </r>
    <r>
      <rPr>
        <b/>
        <sz val="10"/>
        <color theme="1"/>
        <rFont val="Arial Nova Light"/>
        <family val="2"/>
      </rPr>
      <t xml:space="preserve"> Expo Colour</t>
    </r>
    <r>
      <rPr>
        <sz val="10"/>
        <color theme="1"/>
        <rFont val="Arial Nova Light"/>
        <family val="2"/>
      </rPr>
      <t xml:space="preserve"> - Engångsmatta - inklusive tillpassning, tejp &amp; läggning. Priset avser hel rulle. (kontakta Monterservice för tillgängliga färger i lager). Pris/m2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</si>
  <si>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blå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</t>
    </r>
    <r>
      <rPr>
        <sz val="10"/>
        <color theme="1"/>
        <rFont val="Arial Nova Light"/>
        <family val="2"/>
      </rPr>
      <t>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</si>
  <si>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grön - </t>
    </r>
    <r>
      <rPr>
        <sz val="10"/>
        <color theme="1"/>
        <rFont val="Arial Nova Light"/>
        <family val="2"/>
      </rPr>
      <t>se färgprov nedan 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</si>
  <si>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röd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</t>
    </r>
    <r>
      <rPr>
        <sz val="10"/>
        <color theme="1"/>
        <rFont val="Arial Nova Light"/>
        <family val="2"/>
      </rPr>
      <t>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</si>
  <si>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svart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</t>
    </r>
    <r>
      <rPr>
        <sz val="10"/>
        <color theme="1"/>
        <rFont val="Arial Nova Light"/>
        <family val="2"/>
      </rPr>
      <t>(antal m2)</t>
    </r>
  </si>
  <si>
    <r>
      <rPr>
        <b/>
        <sz val="11"/>
        <color theme="1"/>
        <rFont val="Arial Nova Light"/>
        <family val="2"/>
      </rPr>
      <t>Matta</t>
    </r>
    <r>
      <rPr>
        <sz val="11"/>
        <color theme="1"/>
        <rFont val="Arial Nova Light"/>
        <family val="2"/>
      </rPr>
      <t xml:space="preserve">, (hyr) mörkgrå/antracit - </t>
    </r>
    <r>
      <rPr>
        <sz val="10"/>
        <color theme="1"/>
        <rFont val="Arial Nova Light"/>
        <family val="2"/>
      </rPr>
      <t>se färgprov nedan</t>
    </r>
    <r>
      <rPr>
        <sz val="11"/>
        <color theme="1"/>
        <rFont val="Arial Nova Light"/>
        <family val="2"/>
      </rPr>
      <t xml:space="preserve"> (</t>
    </r>
    <r>
      <rPr>
        <sz val="10"/>
        <color theme="1"/>
        <rFont val="Arial Nova Light"/>
        <family val="2"/>
      </rPr>
      <t>m2)</t>
    </r>
  </si>
  <si>
    <r>
      <rPr>
        <b/>
        <sz val="11"/>
        <color theme="1"/>
        <rFont val="Arial Nova Light"/>
        <family val="2"/>
      </rPr>
      <t>Fällbord</t>
    </r>
    <r>
      <rPr>
        <sz val="11"/>
        <color theme="1"/>
        <rFont val="Arial Nova Light"/>
        <family val="2"/>
      </rPr>
      <t>, 120cmx70x75cm</t>
    </r>
  </si>
  <si>
    <r>
      <rPr>
        <b/>
        <sz val="11"/>
        <color theme="1"/>
        <rFont val="Arial Nova Light"/>
        <family val="2"/>
      </rPr>
      <t>Fällbord</t>
    </r>
    <r>
      <rPr>
        <sz val="11"/>
        <color theme="1"/>
        <rFont val="Arial Nova Light"/>
        <family val="2"/>
      </rPr>
      <t>, 180cmx70x75cm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</si>
  <si>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>, höjd 110cm 60cm skiva, vit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</si>
  <si>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>, 110cm DIAM: 80cm, grå plast (fällbart)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</si>
  <si>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 xml:space="preserve">, </t>
    </r>
    <r>
      <rPr>
        <sz val="10"/>
        <color theme="1"/>
        <rFont val="Arial Nova Light"/>
        <family val="2"/>
      </rPr>
      <t>110cm DIAM: 80cm, med svart strumpa/topp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</si>
  <si>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 xml:space="preserve">, </t>
    </r>
    <r>
      <rPr>
        <sz val="10"/>
        <color theme="1"/>
        <rFont val="Arial Nova Light"/>
        <family val="2"/>
      </rPr>
      <t>110cm DIAM: 80cm, med vit strumpa/topp</t>
    </r>
  </si>
  <si>
    <r>
      <rPr>
        <b/>
        <sz val="11"/>
        <color theme="1"/>
        <rFont val="Arial Nova Light"/>
        <family val="2"/>
      </rPr>
      <t>Ståbord</t>
    </r>
    <r>
      <rPr>
        <sz val="11"/>
        <color theme="1"/>
        <rFont val="Arial Nova Light"/>
        <family val="2"/>
      </rPr>
      <t>,</t>
    </r>
    <r>
      <rPr>
        <sz val="10"/>
        <color theme="1"/>
        <rFont val="Arial Nova Light"/>
        <family val="2"/>
      </rPr>
      <t xml:space="preserve"> 110cm DIAM: 80cm, med vit linneduk (inkl. tvätt)</t>
    </r>
  </si>
  <si>
    <r>
      <rPr>
        <b/>
        <sz val="11"/>
        <color theme="1"/>
        <rFont val="Arial Nova Light"/>
        <family val="2"/>
      </rPr>
      <t>Soffbord</t>
    </r>
    <r>
      <rPr>
        <sz val="11"/>
        <color theme="1"/>
        <rFont val="Arial Nova Light"/>
        <family val="2"/>
      </rPr>
      <t xml:space="preserve">, </t>
    </r>
    <r>
      <rPr>
        <sz val="10"/>
        <color theme="1"/>
        <rFont val="Arial Nova Light"/>
        <family val="2"/>
      </rPr>
      <t>mörkt trä med svarta ben, höjd 52cm DIAM:80cm</t>
    </r>
  </si>
  <si>
    <r>
      <rPr>
        <b/>
        <sz val="11"/>
        <color theme="1"/>
        <rFont val="Arial Nova Light"/>
        <family val="2"/>
      </rPr>
      <t>Cafébord</t>
    </r>
    <r>
      <rPr>
        <sz val="11"/>
        <color theme="1"/>
        <rFont val="Arial Nova Light"/>
        <family val="2"/>
      </rPr>
      <t>, höjd 72cm, vit skiva DIAM: 60cm</t>
    </r>
  </si>
  <si>
    <r>
      <t xml:space="preserve">Soffbord, </t>
    </r>
    <r>
      <rPr>
        <sz val="11"/>
        <color theme="1"/>
        <rFont val="Arial Nova Light"/>
        <family val="2"/>
      </rPr>
      <t>korg vitt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</si>
  <si>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180x75cm Höj och sänkbart (70-110cm)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</si>
  <si>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(som ovan) + 40cm hög överdel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</si>
  <si>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180x75cm, hårdplast grått</t>
    </r>
  </si>
  <si>
    <r>
      <rPr>
        <b/>
        <sz val="11"/>
        <color theme="1"/>
        <rFont val="Arial Nova Light"/>
        <family val="2"/>
      </rPr>
      <t>Bord</t>
    </r>
    <r>
      <rPr>
        <sz val="11"/>
        <color theme="1"/>
        <rFont val="Arial Nova Light"/>
        <family val="2"/>
      </rPr>
      <t>, soff, 50x50cm, vit,grå,svart mm</t>
    </r>
  </si>
  <si>
    <r>
      <rPr>
        <b/>
        <sz val="11"/>
        <color theme="1"/>
        <rFont val="Arial Nova Light"/>
        <family val="2"/>
      </rPr>
      <t>Duk</t>
    </r>
    <r>
      <rPr>
        <sz val="11"/>
        <color theme="1"/>
        <rFont val="Arial Nova Light"/>
        <family val="2"/>
      </rPr>
      <t>, "Duni Evolin", 240cm</t>
    </r>
  </si>
  <si>
    <r>
      <rPr>
        <b/>
        <sz val="11"/>
        <color theme="1"/>
        <rFont val="Arial Nova Light"/>
        <family val="2"/>
      </rPr>
      <t>Duk</t>
    </r>
    <r>
      <rPr>
        <sz val="11"/>
        <color theme="1"/>
        <rFont val="Arial Nova Light"/>
        <family val="2"/>
      </rPr>
      <t>, vit linne 240cm, inkl. tvätt</t>
    </r>
  </si>
  <si>
    <r>
      <rPr>
        <b/>
        <sz val="11"/>
        <color theme="1"/>
        <rFont val="Arial Nova Light"/>
        <family val="2"/>
      </rPr>
      <t>Disk</t>
    </r>
    <r>
      <rPr>
        <sz val="11"/>
        <color theme="1"/>
        <rFont val="Arial Nova Light"/>
        <family val="2"/>
      </rPr>
      <t>, 1000x500x1000</t>
    </r>
  </si>
  <si>
    <r>
      <rPr>
        <b/>
        <sz val="11"/>
        <color theme="1"/>
        <rFont val="Arial Nova Light"/>
        <family val="2"/>
      </rPr>
      <t xml:space="preserve">EK-Disk på hjul </t>
    </r>
    <r>
      <rPr>
        <sz val="11"/>
        <color theme="1"/>
        <rFont val="Arial Nova Light"/>
        <family val="2"/>
      </rPr>
      <t>1860mm med överdel</t>
    </r>
  </si>
  <si>
    <r>
      <rPr>
        <b/>
        <sz val="11"/>
        <color theme="1"/>
        <rFont val="Arial Nova Light"/>
        <family val="2"/>
      </rPr>
      <t>Stol</t>
    </r>
    <r>
      <rPr>
        <sz val="11"/>
        <color theme="1"/>
        <rFont val="Arial Nova Light"/>
        <family val="2"/>
      </rPr>
      <t>, grå plast med klädd sits</t>
    </r>
  </si>
  <si>
    <r>
      <rPr>
        <b/>
        <sz val="11"/>
        <color theme="1"/>
        <rFont val="Arial Nova Light"/>
        <family val="2"/>
      </rPr>
      <t>Stol</t>
    </r>
    <r>
      <rPr>
        <sz val="11"/>
        <color theme="1"/>
        <rFont val="Arial Nova Light"/>
        <family val="2"/>
      </rPr>
      <t>, björk, stoppad röd sits</t>
    </r>
  </si>
  <si>
    <r>
      <rPr>
        <b/>
        <sz val="11"/>
        <color theme="1"/>
        <rFont val="Arial Nova Light"/>
        <family val="2"/>
      </rPr>
      <t>Barpall</t>
    </r>
    <r>
      <rPr>
        <sz val="11"/>
        <color theme="1"/>
        <rFont val="Arial Nova Light"/>
        <family val="2"/>
      </rPr>
      <t>, Z-underrede eller 4-ben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</si>
  <si>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snurr, svart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</si>
  <si>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snurr, ljusgrå,m hjul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</si>
  <si>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 xml:space="preserve">, svart, skinn </t>
    </r>
    <r>
      <rPr>
        <sz val="10"/>
        <color theme="1"/>
        <rFont val="Arial Nova Light"/>
        <family val="2"/>
      </rPr>
      <t>(obs! begränsat antal i lager)</t>
    </r>
  </si>
  <si>
    <r>
      <rPr>
        <b/>
        <sz val="11"/>
        <color theme="1"/>
        <rFont val="Arial Nova Light"/>
        <family val="2"/>
      </rPr>
      <t>Fåtölj</t>
    </r>
    <r>
      <rPr>
        <sz val="11"/>
        <color theme="1"/>
        <rFont val="Arial Nova Light"/>
        <family val="2"/>
      </rPr>
      <t>, vinröd, sammetstruktur (</t>
    </r>
    <r>
      <rPr>
        <sz val="9"/>
        <color theme="1"/>
        <rFont val="Arial Nova Light"/>
        <family val="2"/>
      </rPr>
      <t>begränsat antal i lager)</t>
    </r>
  </si>
  <si>
    <r>
      <rPr>
        <b/>
        <sz val="11"/>
        <color theme="1"/>
        <rFont val="Arial Nova Light"/>
        <family val="2"/>
      </rPr>
      <t xml:space="preserve">Soffa, </t>
    </r>
    <r>
      <rPr>
        <sz val="11"/>
        <color theme="1"/>
        <rFont val="Arial Nova Light"/>
        <family val="2"/>
      </rPr>
      <t xml:space="preserve">2-sits, mörkgrå </t>
    </r>
  </si>
  <si>
    <r>
      <rPr>
        <b/>
        <sz val="11"/>
        <color theme="1"/>
        <rFont val="Arial Nova Light"/>
        <family val="2"/>
      </rPr>
      <t xml:space="preserve">Soffa, </t>
    </r>
    <r>
      <rPr>
        <sz val="11"/>
        <color theme="1"/>
        <rFont val="Arial Nova Light"/>
        <family val="2"/>
      </rPr>
      <t>2-sits, mellangrå</t>
    </r>
  </si>
  <si>
    <r>
      <rPr>
        <b/>
        <sz val="11"/>
        <color theme="1"/>
        <rFont val="Arial Nova Light"/>
        <family val="2"/>
      </rPr>
      <t>Broschyrställ</t>
    </r>
    <r>
      <rPr>
        <sz val="11"/>
        <color theme="1"/>
        <rFont val="Arial Nova Light"/>
        <family val="2"/>
      </rPr>
      <t>, Tower</t>
    </r>
  </si>
  <si>
    <r>
      <rPr>
        <b/>
        <sz val="11"/>
        <color theme="1"/>
        <rFont val="Arial Nova Light"/>
        <family val="2"/>
      </rPr>
      <t>Växt</t>
    </r>
    <r>
      <rPr>
        <sz val="11"/>
        <color theme="1"/>
        <rFont val="Arial Nova Light"/>
        <family val="2"/>
      </rPr>
      <t xml:space="preserve">, golv (konstväxt) </t>
    </r>
  </si>
  <si>
    <r>
      <rPr>
        <b/>
        <sz val="11"/>
        <color theme="1"/>
        <rFont val="Arial Nova Light"/>
        <family val="2"/>
      </rPr>
      <t>Liten kyl</t>
    </r>
    <r>
      <rPr>
        <sz val="11"/>
        <color theme="1"/>
        <rFont val="Arial Nova Light"/>
        <family val="2"/>
      </rPr>
      <t xml:space="preserve">, 100liter med frysfack </t>
    </r>
    <r>
      <rPr>
        <sz val="10"/>
        <color theme="1"/>
        <rFont val="Arial Nova Light"/>
        <family val="2"/>
      </rPr>
      <t>(design som "Marshallåda")</t>
    </r>
  </si>
  <si>
    <r>
      <t xml:space="preserve">Cooler, 50 liter </t>
    </r>
    <r>
      <rPr>
        <sz val="11"/>
        <color theme="1"/>
        <rFont val="Arial Nova Light"/>
        <family val="2"/>
      </rPr>
      <t>(rymmert c:a 85st. 33cl.-burkar</t>
    </r>
  </si>
  <si>
    <r>
      <rPr>
        <b/>
        <sz val="11"/>
        <color theme="1"/>
        <rFont val="Arial Nova Light"/>
        <family val="2"/>
      </rPr>
      <t>Spotlight 100W</t>
    </r>
    <r>
      <rPr>
        <sz val="11"/>
        <color theme="1"/>
        <rFont val="Arial Nova Light"/>
        <family val="2"/>
      </rPr>
      <t xml:space="preserve">, arm exkl el </t>
    </r>
    <r>
      <rPr>
        <sz val="10"/>
        <color theme="1"/>
        <rFont val="Arial Nova Light"/>
        <family val="2"/>
      </rPr>
      <t>(kräver vägg för montage)</t>
    </r>
  </si>
  <si>
    <r>
      <rPr>
        <b/>
        <sz val="11"/>
        <color theme="1"/>
        <rFont val="Arial Nova Light"/>
        <family val="2"/>
      </rPr>
      <t>Ljusrigg</t>
    </r>
    <r>
      <rPr>
        <sz val="11"/>
        <color theme="1"/>
        <rFont val="Arial Nova Light"/>
        <family val="2"/>
      </rPr>
      <t xml:space="preserve"> (portabel),</t>
    </r>
    <r>
      <rPr>
        <sz val="10"/>
        <color theme="1"/>
        <rFont val="Arial Nova Light"/>
        <family val="2"/>
      </rPr>
      <t xml:space="preserve"> inkl.4 X 50W Hallogen på stativ/dimmer</t>
    </r>
  </si>
  <si>
    <r>
      <rPr>
        <b/>
        <sz val="11"/>
        <color theme="1"/>
        <rFont val="Arial Nova Light"/>
        <family val="2"/>
      </rPr>
      <t>LED, Ljusramp</t>
    </r>
    <r>
      <rPr>
        <sz val="11"/>
        <color theme="1"/>
        <rFont val="Arial Nova Light"/>
        <family val="2"/>
      </rPr>
      <t>, RGB, LED UP-LIGHT</t>
    </r>
  </si>
  <si>
    <r>
      <rPr>
        <b/>
        <sz val="10"/>
        <color theme="1"/>
        <rFont val="Arial Nova Light"/>
        <family val="2"/>
      </rPr>
      <t>Lap-top</t>
    </r>
    <r>
      <rPr>
        <sz val="10"/>
        <color theme="1"/>
        <rFont val="Arial Nova Light"/>
        <family val="2"/>
      </rPr>
      <t>, Windows 7, Office 2013, (endagshyra)</t>
    </r>
  </si>
  <si>
    <r>
      <rPr>
        <b/>
        <sz val="10"/>
        <color theme="1"/>
        <rFont val="Arial Nova Light"/>
        <family val="2"/>
      </rPr>
      <t>Lap-top</t>
    </r>
    <r>
      <rPr>
        <sz val="10"/>
        <color theme="1"/>
        <rFont val="Arial Nova Light"/>
        <family val="2"/>
      </rPr>
      <t>, Windows 7, Office 2013, (flerdagshyra)</t>
    </r>
  </si>
  <si>
    <r>
      <t xml:space="preserve">Internetuppkoppling, </t>
    </r>
    <r>
      <rPr>
        <sz val="11"/>
        <color theme="1"/>
        <rFont val="Arial Nova Light"/>
        <family val="2"/>
      </rPr>
      <t xml:space="preserve">fast lina </t>
    </r>
  </si>
  <si>
    <r>
      <rPr>
        <b/>
        <sz val="11"/>
        <color theme="1"/>
        <rFont val="Arial Nova Light"/>
        <family val="2"/>
      </rPr>
      <t>Octanorm</t>
    </r>
    <r>
      <rPr>
        <sz val="11"/>
        <color theme="1"/>
        <rFont val="Arial Nova Light"/>
        <family val="2"/>
      </rPr>
      <t>,</t>
    </r>
    <r>
      <rPr>
        <sz val="10"/>
        <color theme="1"/>
        <rFont val="Arial Nova Light"/>
        <family val="2"/>
      </rPr>
      <t xml:space="preserve"> 1X2.5m (ALU-system), vit boardskiva (pris/m)</t>
    </r>
  </si>
  <si>
    <r>
      <t xml:space="preserve">Låsbar vikdörr, </t>
    </r>
    <r>
      <rPr>
        <sz val="10"/>
        <color theme="1"/>
        <rFont val="Arial Nova Light"/>
        <family val="2"/>
      </rPr>
      <t>Octanorm (pris/st,)</t>
    </r>
  </si>
  <si>
    <r>
      <rPr>
        <b/>
        <sz val="11"/>
        <color theme="1"/>
        <rFont val="Arial Nova Light"/>
        <family val="2"/>
      </rPr>
      <t xml:space="preserve">Displayvägg, </t>
    </r>
    <r>
      <rPr>
        <sz val="10"/>
        <color theme="1"/>
        <rFont val="Arial Nova Light"/>
        <family val="2"/>
      </rPr>
      <t>2.25m hög med 1.20 x 0.95m expo.yta (pris/m)</t>
    </r>
  </si>
  <si>
    <r>
      <rPr>
        <b/>
        <sz val="11"/>
        <color theme="1"/>
        <rFont val="Arial Nova Light"/>
        <family val="2"/>
      </rPr>
      <t>Eluttag</t>
    </r>
    <r>
      <rPr>
        <sz val="11"/>
        <color theme="1"/>
        <rFont val="Arial Nova Light"/>
        <family val="2"/>
      </rPr>
      <t>, 10A, 230V</t>
    </r>
  </si>
  <si>
    <r>
      <rPr>
        <b/>
        <sz val="11"/>
        <color theme="1"/>
        <rFont val="Arial Nova Light"/>
        <family val="2"/>
      </rPr>
      <t>Kraftuttag</t>
    </r>
    <r>
      <rPr>
        <sz val="11"/>
        <color theme="1"/>
        <rFont val="Arial Nova Light"/>
        <family val="2"/>
      </rPr>
      <t>, 3-fas, 16A, 400V</t>
    </r>
  </si>
  <si>
    <r>
      <rPr>
        <b/>
        <sz val="11"/>
        <color theme="1"/>
        <rFont val="Arial Nova Light"/>
        <family val="2"/>
      </rPr>
      <t>Elcentral</t>
    </r>
    <r>
      <rPr>
        <sz val="11"/>
        <color theme="1"/>
        <rFont val="Arial Nova Light"/>
        <family val="2"/>
      </rPr>
      <t xml:space="preserve"> 16A</t>
    </r>
  </si>
  <si>
    <r>
      <rPr>
        <b/>
        <sz val="11"/>
        <color theme="1"/>
        <rFont val="Arial Nova Light"/>
        <family val="2"/>
      </rPr>
      <t>Förlängningssladd</t>
    </r>
    <r>
      <rPr>
        <sz val="11"/>
        <color theme="1"/>
        <rFont val="Arial Nova Light"/>
        <family val="2"/>
      </rPr>
      <t>, max 5m</t>
    </r>
  </si>
  <si>
    <r>
      <rPr>
        <b/>
        <sz val="11"/>
        <color theme="1"/>
        <rFont val="Arial Nova Light"/>
        <family val="2"/>
      </rPr>
      <t>Städning</t>
    </r>
    <r>
      <rPr>
        <sz val="11"/>
        <color theme="1"/>
        <rFont val="Arial Nova Light"/>
        <family val="2"/>
      </rPr>
      <t xml:space="preserve"> under mässdagarna, ange m2 yta </t>
    </r>
    <r>
      <rPr>
        <sz val="10"/>
        <color theme="1"/>
        <rFont val="Arial Nova Light"/>
        <family val="2"/>
      </rPr>
      <t>(pris/m2/dag)</t>
    </r>
  </si>
  <si>
    <r>
      <t>Sophantering</t>
    </r>
    <r>
      <rPr>
        <sz val="11"/>
        <color theme="1"/>
        <rFont val="Arial Nova Light"/>
        <family val="2"/>
      </rPr>
      <t>, grov, (pris/m3)</t>
    </r>
  </si>
  <si>
    <r>
      <t>Tjänster</t>
    </r>
    <r>
      <rPr>
        <sz val="11"/>
        <color theme="1"/>
        <rFont val="Arial Nova Light"/>
        <family val="2"/>
      </rPr>
      <t>, monteringshjälp, upphängning m.m. (pris/h)</t>
    </r>
  </si>
  <si>
    <r>
      <t>Skyltar, vepor, texter &amp; bilder</t>
    </r>
    <r>
      <rPr>
        <sz val="11"/>
        <color theme="1"/>
        <rFont val="Arial Nova Light"/>
        <family val="2"/>
      </rPr>
      <t xml:space="preserve">, </t>
    </r>
    <r>
      <rPr>
        <sz val="8"/>
        <color theme="1"/>
        <rFont val="Arial Nova Light"/>
        <family val="2"/>
      </rPr>
      <t>kontakta Hans Holmberg</t>
    </r>
  </si>
  <si>
    <t>Ref./märkning</t>
  </si>
  <si>
    <t>Postnummer</t>
  </si>
  <si>
    <r>
      <rPr>
        <b/>
        <sz val="10"/>
        <color theme="1"/>
        <rFont val="Arial Nova Light"/>
        <family val="2"/>
      </rPr>
      <t>TV, PLATT HD 43"</t>
    </r>
    <r>
      <rPr>
        <sz val="10"/>
        <color theme="1"/>
        <rFont val="Arial Nova Light"/>
        <family val="2"/>
      </rPr>
      <t>, bords, inkl HDMI, (endagshyra)</t>
    </r>
  </si>
  <si>
    <r>
      <rPr>
        <b/>
        <sz val="10"/>
        <color theme="1"/>
        <rFont val="Arial Nova Light"/>
        <family val="2"/>
      </rPr>
      <t>TV, PLATT HD 43"</t>
    </r>
    <r>
      <rPr>
        <sz val="10"/>
        <color theme="1"/>
        <rFont val="Arial Nova Light"/>
        <family val="2"/>
      </rPr>
      <t>, bords, inkl HDMI, (flerdagshyra)</t>
    </r>
  </si>
  <si>
    <t>Tel: 019-766 45 03</t>
  </si>
  <si>
    <r>
      <rPr>
        <b/>
        <sz val="9"/>
        <color theme="1"/>
        <rFont val="Arial Nova Light"/>
        <family val="2"/>
      </rPr>
      <t>TV, PLATT SKÄRM 55"</t>
    </r>
    <r>
      <rPr>
        <sz val="9"/>
        <color theme="1"/>
        <rFont val="Arial Nova Light"/>
        <family val="2"/>
      </rPr>
      <t>- rullstativ H 186cm),(endagshyra)</t>
    </r>
  </si>
  <si>
    <r>
      <rPr>
        <b/>
        <sz val="9"/>
        <color theme="1"/>
        <rFont val="Arial Nova Light"/>
        <family val="2"/>
      </rPr>
      <t>TV, PLATT SKÄRM 55"</t>
    </r>
    <r>
      <rPr>
        <sz val="9"/>
        <color theme="1"/>
        <rFont val="Arial Nova Light"/>
        <family val="2"/>
      </rPr>
      <t>- rullstativ H 186cm),(flerdagshyra)</t>
    </r>
  </si>
  <si>
    <t>Hans Holmberg</t>
  </si>
  <si>
    <t>Ovanstånde priser är gällande och garanterade till 2022-06-30</t>
  </si>
  <si>
    <t>Stroketeam 8-9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</si>
</sst>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orbel"/>
      <family val="2"/>
    </font>
    <font>
      <b/>
      <sz val="11"/>
      <color theme="1"/>
      <name val="Corbel"/>
      <family val="2"/>
    </font>
    <font>
      <i/>
      <sz val="10"/>
      <color theme="1"/>
      <name val="Corbel"/>
      <family val="2"/>
    </font>
    <font>
      <sz val="10"/>
      <color theme="1"/>
      <name val="Corbel"/>
      <family val="2"/>
    </font>
    <font>
      <sz val="8"/>
      <color theme="1"/>
      <name val="Corbel"/>
      <family val="2"/>
    </font>
    <font>
      <i/>
      <sz val="9"/>
      <color theme="1"/>
      <name val="Corbel"/>
      <family val="2"/>
    </font>
    <font>
      <b/>
      <sz val="12"/>
      <color theme="1"/>
      <name val="Corbel"/>
      <family val="2"/>
    </font>
    <font>
      <b/>
      <sz val="10"/>
      <color theme="1"/>
      <name val="Corbel"/>
      <family val="2"/>
    </font>
    <font>
      <u/>
      <sz val="11"/>
      <color theme="10"/>
      <name val="Corbel"/>
      <family val="2"/>
    </font>
    <font>
      <b/>
      <i/>
      <sz val="14"/>
      <color theme="1"/>
      <name val="Corbel"/>
      <family val="2"/>
    </font>
    <font>
      <b/>
      <i/>
      <sz val="12"/>
      <color theme="1"/>
      <name val="Corbel"/>
      <family val="2"/>
    </font>
    <font>
      <i/>
      <sz val="11"/>
      <color theme="1"/>
      <name val="Corbel"/>
      <family val="2"/>
    </font>
    <font>
      <b/>
      <i/>
      <sz val="11"/>
      <color theme="1"/>
      <name val="Corbel"/>
      <family val="2"/>
    </font>
    <font>
      <sz val="9"/>
      <color theme="1"/>
      <name val="Corbel"/>
      <family val="2"/>
    </font>
    <font>
      <sz val="11"/>
      <color theme="1"/>
      <name val="Arial Nova Light"/>
      <family val="2"/>
    </font>
    <font>
      <b/>
      <sz val="11"/>
      <color theme="1"/>
      <name val="Arial Nova Light"/>
      <family val="2"/>
    </font>
    <font>
      <u/>
      <sz val="11"/>
      <color theme="10"/>
      <name val="Arial Nova Light"/>
      <family val="2"/>
    </font>
    <font>
      <b/>
      <sz val="10"/>
      <color theme="1"/>
      <name val="Arial Nova Light"/>
      <family val="2"/>
    </font>
    <font>
      <b/>
      <sz val="11"/>
      <color theme="0"/>
      <name val="Arial Nova Light"/>
      <family val="2"/>
    </font>
    <font>
      <b/>
      <i/>
      <sz val="11"/>
      <color theme="0"/>
      <name val="Arial Nova Light"/>
      <family val="2"/>
    </font>
    <font>
      <i/>
      <sz val="10"/>
      <color theme="1"/>
      <name val="Arial Nova Light"/>
      <family val="2"/>
    </font>
    <font>
      <i/>
      <sz val="9"/>
      <color theme="1"/>
      <name val="Arial Nova Light"/>
      <family val="2"/>
    </font>
    <font>
      <i/>
      <sz val="11"/>
      <color theme="1"/>
      <name val="Arial Nova Light"/>
      <family val="2"/>
    </font>
    <font>
      <b/>
      <u/>
      <sz val="10"/>
      <color theme="10"/>
      <name val="Arial Nova Light"/>
      <family val="2"/>
    </font>
    <font>
      <sz val="10"/>
      <color theme="1"/>
      <name val="Arial Nova Light"/>
      <family val="2"/>
    </font>
    <font>
      <sz val="8"/>
      <color theme="1"/>
      <name val="Arial Nova Light"/>
      <family val="2"/>
    </font>
    <font>
      <sz val="9"/>
      <color theme="1"/>
      <name val="Arial Nova Light"/>
      <family val="2"/>
    </font>
    <font>
      <b/>
      <sz val="12"/>
      <color theme="1"/>
      <name val="Arial Nova Light"/>
      <family val="2"/>
    </font>
    <font>
      <b/>
      <sz val="9"/>
      <color theme="1"/>
      <name val="Arial Nova Light"/>
      <family val="2"/>
    </font>
    <font>
      <b/>
      <i/>
      <sz val="12"/>
      <color theme="1"/>
      <name val="Arial Nova Light"/>
      <family val="2"/>
    </font>
    <font>
      <i/>
      <sz val="12"/>
      <color theme="0"/>
      <name val="Arial Nov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 style="thin">
        <color theme="2" tint="-0.249977111117893"/>
      </top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/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thin">
        <color theme="2" tint="-0.249977111117893"/>
      </left>
      <right/>
      <top style="thin">
        <color theme="2" tint="-0.249977111117893"/>
      </top>
      <bottom/>
      <diagonal/>
    </border>
    <border>
      <left style="thin">
        <color theme="2" tint="-0.249977111117893"/>
      </left>
      <right style="thin">
        <color theme="2" tint="-0.249977111117893"/>
      </right>
      <top/>
      <bottom style="thin">
        <color theme="2" tint="-0.249977111117893"/>
      </bottom>
      <diagonal/>
    </border>
    <border>
      <left/>
      <right style="thin">
        <color theme="2" tint="-0.249977111117893"/>
      </right>
      <top style="thin">
        <color theme="2" tint="-0.249977111117893"/>
      </top>
      <bottom/>
      <diagonal/>
    </border>
    <border>
      <left style="thin">
        <color theme="2" tint="-0.249977111117893"/>
      </left>
      <right/>
      <top/>
      <bottom/>
      <diagonal/>
    </border>
    <border>
      <left/>
      <right style="thin">
        <color theme="2" tint="-0.249977111117893"/>
      </right>
      <top/>
      <bottom/>
      <diagonal/>
    </border>
    <border>
      <left style="thin">
        <color theme="2" tint="-0.249977111117893"/>
      </left>
      <right/>
      <top/>
      <bottom style="thin">
        <color theme="2" tint="-0.249977111117893"/>
      </bottom>
      <diagonal/>
    </border>
    <border>
      <left/>
      <right/>
      <top/>
      <bottom style="thin">
        <color theme="2" tint="-0.249977111117893"/>
      </bottom>
      <diagonal/>
    </border>
    <border>
      <left/>
      <right style="thin">
        <color theme="2" tint="-0.249977111117893"/>
      </right>
      <top/>
      <bottom style="thin">
        <color theme="2" tint="-0.249977111117893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83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3" fillId="0" borderId="0" xfId="0" quotePrefix="1" applyFont="1"/>
    <xf numFmtId="0" fontId="3" fillId="3" borderId="0" xfId="0" applyFont="1" applyFill="1" applyAlignment="1">
      <alignment horizont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164" fontId="4" fillId="0" borderId="3" xfId="1" applyNumberFormat="1" applyFont="1" applyBorder="1"/>
    <xf numFmtId="164" fontId="3" fillId="0" borderId="3" xfId="1" applyNumberFormat="1" applyFont="1" applyBorder="1" applyAlignment="1">
      <alignment horizontal="center" vertical="center"/>
    </xf>
    <xf numFmtId="164" fontId="4" fillId="0" borderId="3" xfId="1" applyNumberFormat="1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164" fontId="6" fillId="0" borderId="3" xfId="1" applyNumberFormat="1" applyFont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14" fillId="0" borderId="3" xfId="0" applyFont="1" applyBorder="1" applyAlignment="1">
      <alignment horizontal="left" vertical="center"/>
    </xf>
    <xf numFmtId="0" fontId="14" fillId="0" borderId="3" xfId="0" applyFont="1" applyBorder="1"/>
    <xf numFmtId="0" fontId="3" fillId="5" borderId="3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5" fillId="0" borderId="10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/>
    <xf numFmtId="164" fontId="6" fillId="0" borderId="7" xfId="1" applyNumberFormat="1" applyFont="1" applyBorder="1" applyAlignment="1">
      <alignment horizontal="center" vertical="center"/>
    </xf>
    <xf numFmtId="164" fontId="6" fillId="0" borderId="3" xfId="1" applyNumberFormat="1" applyFont="1" applyBorder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3" borderId="0" xfId="0" applyFont="1" applyFill="1" applyAlignment="1">
      <alignment horizontal="center"/>
    </xf>
    <xf numFmtId="0" fontId="17" fillId="0" borderId="0" xfId="0" quotePrefix="1" applyFont="1"/>
    <xf numFmtId="0" fontId="18" fillId="5" borderId="10" xfId="0" applyFont="1" applyFill="1" applyBorder="1" applyAlignment="1">
      <alignment horizontal="center" vertical="center"/>
    </xf>
    <xf numFmtId="0" fontId="18" fillId="2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left" vertical="top" wrapText="1"/>
    </xf>
    <xf numFmtId="0" fontId="25" fillId="0" borderId="3" xfId="0" applyFont="1" applyBorder="1" applyAlignment="1">
      <alignment horizontal="left" vertical="center"/>
    </xf>
    <xf numFmtId="0" fontId="25" fillId="0" borderId="3" xfId="0" applyFont="1" applyBorder="1"/>
    <xf numFmtId="0" fontId="18" fillId="4" borderId="3" xfId="0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center" vertical="center"/>
    </xf>
    <xf numFmtId="164" fontId="18" fillId="0" borderId="3" xfId="1" applyNumberFormat="1" applyFont="1" applyBorder="1"/>
    <xf numFmtId="0" fontId="17" fillId="5" borderId="3" xfId="0" applyFont="1" applyFill="1" applyBorder="1" applyAlignment="1">
      <alignment horizontal="center"/>
    </xf>
    <xf numFmtId="164" fontId="27" fillId="0" borderId="3" xfId="1" applyNumberFormat="1" applyFont="1" applyBorder="1" applyAlignment="1">
      <alignment horizontal="center"/>
    </xf>
    <xf numFmtId="0" fontId="17" fillId="5" borderId="3" xfId="0" applyFont="1" applyFill="1" applyBorder="1" applyAlignment="1">
      <alignment horizontal="center" vertical="center"/>
    </xf>
    <xf numFmtId="164" fontId="27" fillId="0" borderId="3" xfId="1" applyNumberFormat="1" applyFont="1" applyBorder="1" applyAlignment="1">
      <alignment horizontal="center" vertical="center"/>
    </xf>
    <xf numFmtId="164" fontId="18" fillId="0" borderId="3" xfId="1" applyNumberFormat="1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/>
    </xf>
    <xf numFmtId="0" fontId="30" fillId="3" borderId="3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30" fillId="3" borderId="3" xfId="0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164" fontId="17" fillId="0" borderId="3" xfId="1" applyNumberFormat="1" applyFont="1" applyBorder="1" applyAlignment="1">
      <alignment horizontal="center" vertical="center"/>
    </xf>
    <xf numFmtId="0" fontId="17" fillId="7" borderId="3" xfId="0" applyFont="1" applyFill="1" applyBorder="1" applyAlignment="1">
      <alignment horizontal="center" vertical="center" wrapText="1"/>
    </xf>
    <xf numFmtId="164" fontId="27" fillId="7" borderId="3" xfId="1" applyNumberFormat="1" applyFont="1" applyFill="1" applyBorder="1" applyAlignment="1">
      <alignment horizontal="center" vertical="center"/>
    </xf>
    <xf numFmtId="0" fontId="17" fillId="7" borderId="7" xfId="0" applyFont="1" applyFill="1" applyBorder="1" applyAlignment="1">
      <alignment horizontal="center" vertical="center" wrapText="1"/>
    </xf>
    <xf numFmtId="164" fontId="27" fillId="7" borderId="7" xfId="1" applyNumberFormat="1" applyFont="1" applyFill="1" applyBorder="1" applyAlignment="1">
      <alignment horizontal="center" vertical="center"/>
    </xf>
    <xf numFmtId="0" fontId="17" fillId="5" borderId="7" xfId="0" applyFont="1" applyFill="1" applyBorder="1" applyAlignment="1">
      <alignment horizontal="center" vertical="center"/>
    </xf>
    <xf numFmtId="0" fontId="17" fillId="2" borderId="0" xfId="0" applyFont="1" applyFill="1"/>
    <xf numFmtId="0" fontId="17" fillId="2" borderId="0" xfId="0" applyFont="1" applyFill="1" applyAlignment="1">
      <alignment horizontal="center" vertical="center"/>
    </xf>
    <xf numFmtId="0" fontId="18" fillId="2" borderId="0" xfId="0" applyFont="1" applyFill="1"/>
    <xf numFmtId="9" fontId="18" fillId="2" borderId="0" xfId="0" applyNumberFormat="1" applyFont="1" applyFill="1" applyAlignment="1">
      <alignment horizontal="center" vertical="center"/>
    </xf>
    <xf numFmtId="164" fontId="18" fillId="2" borderId="0" xfId="0" applyNumberFormat="1" applyFont="1" applyFill="1"/>
    <xf numFmtId="0" fontId="18" fillId="2" borderId="0" xfId="0" applyFont="1" applyFill="1" applyAlignment="1">
      <alignment horizontal="center" vertical="center"/>
    </xf>
    <xf numFmtId="0" fontId="27" fillId="0" borderId="2" xfId="0" applyFont="1" applyBorder="1"/>
    <xf numFmtId="0" fontId="25" fillId="0" borderId="2" xfId="0" applyFont="1" applyBorder="1" applyAlignment="1">
      <alignment horizontal="left" vertical="center"/>
    </xf>
    <xf numFmtId="0" fontId="23" fillId="0" borderId="3" xfId="0" applyFont="1" applyBorder="1" applyAlignment="1">
      <alignment horizontal="left" vertical="center"/>
    </xf>
    <xf numFmtId="0" fontId="25" fillId="0" borderId="0" xfId="0" applyFont="1"/>
    <xf numFmtId="0" fontId="17" fillId="0" borderId="0" xfId="0" applyFont="1" applyBorder="1"/>
    <xf numFmtId="0" fontId="17" fillId="0" borderId="0" xfId="0" applyFont="1" applyBorder="1" applyAlignment="1">
      <alignment horizontal="center" vertical="center"/>
    </xf>
    <xf numFmtId="14" fontId="20" fillId="0" borderId="0" xfId="0" applyNumberFormat="1" applyFont="1" applyBorder="1" applyAlignment="1">
      <alignment horizontal="center" vertical="center"/>
    </xf>
    <xf numFmtId="0" fontId="33" fillId="6" borderId="5" xfId="0" applyFont="1" applyFill="1" applyBorder="1" applyAlignment="1">
      <alignment horizontal="center" vertical="center"/>
    </xf>
    <xf numFmtId="0" fontId="33" fillId="6" borderId="8" xfId="0" applyFont="1" applyFill="1" applyBorder="1" applyAlignment="1">
      <alignment horizontal="center" vertical="center"/>
    </xf>
    <xf numFmtId="0" fontId="33" fillId="6" borderId="15" xfId="0" applyFont="1" applyFill="1" applyBorder="1" applyAlignment="1">
      <alignment horizontal="center" vertical="center"/>
    </xf>
    <xf numFmtId="0" fontId="33" fillId="6" borderId="16" xfId="0" applyFont="1" applyFill="1" applyBorder="1" applyAlignment="1">
      <alignment horizontal="center" vertical="center"/>
    </xf>
    <xf numFmtId="0" fontId="17" fillId="0" borderId="5" xfId="0" applyFont="1" applyBorder="1" applyAlignment="1">
      <alignment horizontal="left"/>
    </xf>
    <xf numFmtId="0" fontId="17" fillId="0" borderId="8" xfId="0" applyFont="1" applyBorder="1" applyAlignment="1">
      <alignment horizontal="left"/>
    </xf>
    <xf numFmtId="0" fontId="17" fillId="0" borderId="6" xfId="0" applyFont="1" applyBorder="1" applyAlignment="1">
      <alignment horizontal="left"/>
    </xf>
    <xf numFmtId="0" fontId="17" fillId="7" borderId="3" xfId="0" applyFont="1" applyFill="1" applyBorder="1"/>
    <xf numFmtId="0" fontId="18" fillId="5" borderId="3" xfId="0" applyFont="1" applyFill="1" applyBorder="1" applyAlignment="1">
      <alignment horizontal="left" vertical="center"/>
    </xf>
    <xf numFmtId="0" fontId="22" fillId="6" borderId="3" xfId="0" applyFont="1" applyFill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/>
    <xf numFmtId="0" fontId="19" fillId="0" borderId="0" xfId="2" applyFont="1"/>
    <xf numFmtId="0" fontId="18" fillId="4" borderId="3" xfId="0" applyFont="1" applyFill="1" applyBorder="1" applyAlignment="1">
      <alignment horizontal="center" vertical="center"/>
    </xf>
    <xf numFmtId="0" fontId="27" fillId="0" borderId="3" xfId="0" applyFont="1" applyBorder="1" applyAlignment="1">
      <alignment horizontal="left" vertical="top" wrapText="1"/>
    </xf>
    <xf numFmtId="0" fontId="23" fillId="0" borderId="10" xfId="0" applyFont="1" applyBorder="1" applyAlignment="1">
      <alignment horizontal="left" vertical="top"/>
    </xf>
    <xf numFmtId="0" fontId="24" fillId="0" borderId="10" xfId="0" applyFont="1" applyBorder="1" applyAlignment="1">
      <alignment horizontal="left" vertical="top"/>
    </xf>
    <xf numFmtId="0" fontId="26" fillId="5" borderId="3" xfId="2" applyFont="1" applyFill="1" applyBorder="1" applyAlignment="1">
      <alignment horizontal="left" vertical="center"/>
    </xf>
    <xf numFmtId="0" fontId="20" fillId="5" borderId="3" xfId="0" applyFont="1" applyFill="1" applyBorder="1" applyAlignment="1">
      <alignment horizontal="left" vertical="center"/>
    </xf>
    <xf numFmtId="0" fontId="25" fillId="0" borderId="5" xfId="0" applyFont="1" applyBorder="1" applyAlignment="1">
      <alignment horizontal="left" vertical="center"/>
    </xf>
    <xf numFmtId="0" fontId="25" fillId="0" borderId="6" xfId="0" applyFont="1" applyBorder="1" applyAlignment="1">
      <alignment horizontal="left" vertical="center"/>
    </xf>
    <xf numFmtId="0" fontId="17" fillId="0" borderId="3" xfId="0" applyFont="1" applyBorder="1"/>
    <xf numFmtId="0" fontId="17" fillId="0" borderId="3" xfId="0" applyFont="1" applyBorder="1" applyAlignment="1">
      <alignment horizontal="left"/>
    </xf>
    <xf numFmtId="0" fontId="18" fillId="0" borderId="3" xfId="0" applyFont="1" applyBorder="1" applyAlignment="1">
      <alignment horizontal="left"/>
    </xf>
    <xf numFmtId="0" fontId="17" fillId="0" borderId="3" xfId="0" applyFont="1" applyBorder="1" applyAlignment="1">
      <alignment horizontal="center"/>
    </xf>
    <xf numFmtId="0" fontId="17" fillId="0" borderId="3" xfId="0" applyFont="1" applyBorder="1" applyAlignment="1">
      <alignment wrapText="1"/>
    </xf>
    <xf numFmtId="0" fontId="28" fillId="0" borderId="3" xfId="0" applyFont="1" applyBorder="1" applyAlignment="1">
      <alignment horizontal="right"/>
    </xf>
    <xf numFmtId="0" fontId="17" fillId="2" borderId="3" xfId="0" applyFont="1" applyFill="1" applyBorder="1" applyAlignment="1">
      <alignment horizontal="center"/>
    </xf>
    <xf numFmtId="0" fontId="30" fillId="3" borderId="3" xfId="0" applyFont="1" applyFill="1" applyBorder="1" applyAlignment="1">
      <alignment horizontal="center" vertical="center"/>
    </xf>
    <xf numFmtId="0" fontId="18" fillId="0" borderId="3" xfId="0" applyFont="1" applyBorder="1"/>
    <xf numFmtId="0" fontId="27" fillId="0" borderId="3" xfId="0" applyFont="1" applyBorder="1"/>
    <xf numFmtId="0" fontId="29" fillId="0" borderId="3" xfId="0" applyFont="1" applyBorder="1" applyAlignment="1">
      <alignment horizontal="left" vertical="top" wrapText="1"/>
    </xf>
    <xf numFmtId="0" fontId="27" fillId="0" borderId="5" xfId="0" applyFont="1" applyBorder="1" applyAlignment="1">
      <alignment horizontal="left" vertical="top" wrapText="1"/>
    </xf>
    <xf numFmtId="0" fontId="27" fillId="0" borderId="8" xfId="0" applyFont="1" applyBorder="1" applyAlignment="1">
      <alignment horizontal="left" vertical="top" wrapText="1"/>
    </xf>
    <xf numFmtId="0" fontId="27" fillId="0" borderId="6" xfId="0" applyFont="1" applyBorder="1" applyAlignment="1">
      <alignment horizontal="left" vertical="top" wrapText="1"/>
    </xf>
    <xf numFmtId="0" fontId="17" fillId="0" borderId="0" xfId="0" applyFont="1" applyAlignment="1">
      <alignment horizontal="center"/>
    </xf>
    <xf numFmtId="0" fontId="20" fillId="0" borderId="10" xfId="0" applyFont="1" applyBorder="1" applyAlignment="1">
      <alignment horizontal="center" vertical="center"/>
    </xf>
    <xf numFmtId="14" fontId="21" fillId="2" borderId="0" xfId="0" applyNumberFormat="1" applyFont="1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0" fontId="25" fillId="0" borderId="3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2" borderId="9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 wrapText="1"/>
    </xf>
    <xf numFmtId="0" fontId="17" fillId="2" borderId="11" xfId="0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 wrapText="1"/>
    </xf>
    <xf numFmtId="0" fontId="17" fillId="2" borderId="13" xfId="0" applyFont="1" applyFill="1" applyBorder="1" applyAlignment="1">
      <alignment horizontal="center" vertical="center" wrapText="1"/>
    </xf>
    <xf numFmtId="0" fontId="17" fillId="2" borderId="14" xfId="0" applyFont="1" applyFill="1" applyBorder="1" applyAlignment="1">
      <alignment horizontal="center" vertical="center" wrapText="1"/>
    </xf>
    <xf numFmtId="0" fontId="17" fillId="2" borderId="15" xfId="0" applyFont="1" applyFill="1" applyBorder="1" applyAlignment="1">
      <alignment horizontal="center" vertical="center" wrapText="1"/>
    </xf>
    <xf numFmtId="0" fontId="17" fillId="2" borderId="16" xfId="0" applyFont="1" applyFill="1" applyBorder="1" applyAlignment="1">
      <alignment horizontal="center" vertical="center" wrapText="1"/>
    </xf>
    <xf numFmtId="0" fontId="17" fillId="0" borderId="2" xfId="0" applyFont="1" applyBorder="1" applyAlignment="1">
      <alignment horizontal="right"/>
    </xf>
    <xf numFmtId="164" fontId="17" fillId="0" borderId="2" xfId="0" applyNumberFormat="1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5" fillId="0" borderId="7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5" fillId="0" borderId="15" xfId="0" applyFont="1" applyBorder="1" applyAlignment="1">
      <alignment horizontal="left" vertical="center" wrapText="1"/>
    </xf>
    <xf numFmtId="0" fontId="18" fillId="4" borderId="7" xfId="0" applyFont="1" applyFill="1" applyBorder="1" applyAlignment="1">
      <alignment horizontal="center"/>
    </xf>
    <xf numFmtId="0" fontId="18" fillId="0" borderId="2" xfId="0" applyFont="1" applyBorder="1" applyAlignment="1">
      <alignment horizontal="right"/>
    </xf>
    <xf numFmtId="0" fontId="18" fillId="0" borderId="2" xfId="0" applyFont="1" applyBorder="1" applyAlignment="1">
      <alignment horizontal="center"/>
    </xf>
    <xf numFmtId="164" fontId="32" fillId="0" borderId="2" xfId="0" applyNumberFormat="1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18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horizontal="center" vertical="center"/>
    </xf>
    <xf numFmtId="14" fontId="17" fillId="0" borderId="2" xfId="0" applyNumberFormat="1" applyFont="1" applyBorder="1" applyAlignment="1">
      <alignment horizontal="center" vertical="center"/>
    </xf>
    <xf numFmtId="0" fontId="25" fillId="0" borderId="2" xfId="0" applyFont="1" applyBorder="1" applyAlignment="1">
      <alignment horizontal="left" vertical="center"/>
    </xf>
    <xf numFmtId="0" fontId="23" fillId="0" borderId="2" xfId="0" applyFont="1" applyBorder="1" applyAlignment="1">
      <alignment horizontal="left" vertical="top"/>
    </xf>
    <xf numFmtId="0" fontId="3" fillId="0" borderId="0" xfId="0" applyFont="1"/>
    <xf numFmtId="0" fontId="11" fillId="0" borderId="0" xfId="2" applyFont="1"/>
    <xf numFmtId="0" fontId="15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0" borderId="10" xfId="0" applyFont="1" applyBorder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0" fontId="10" fillId="0" borderId="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4" fillId="0" borderId="3" xfId="0" applyFont="1" applyBorder="1" applyAlignment="1">
      <alignment horizontal="left" vertical="center"/>
    </xf>
    <xf numFmtId="0" fontId="10" fillId="5" borderId="3" xfId="0" applyFont="1" applyFill="1" applyBorder="1" applyAlignment="1">
      <alignment horizontal="left" vertical="center"/>
    </xf>
    <xf numFmtId="0" fontId="4" fillId="5" borderId="3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2" fillId="5" borderId="3" xfId="2" applyFill="1" applyBorder="1" applyAlignment="1">
      <alignment horizontal="left" vertical="center"/>
    </xf>
    <xf numFmtId="0" fontId="14" fillId="0" borderId="5" xfId="0" applyFont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4" fillId="5" borderId="5" xfId="0" applyFont="1" applyFill="1" applyBorder="1" applyAlignment="1">
      <alignment horizontal="left" vertical="center"/>
    </xf>
    <xf numFmtId="0" fontId="4" fillId="5" borderId="6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left" vertical="top" wrapText="1"/>
    </xf>
    <xf numFmtId="0" fontId="3" fillId="0" borderId="3" xfId="0" applyFont="1" applyBorder="1"/>
    <xf numFmtId="0" fontId="3" fillId="0" borderId="3" xfId="0" applyFont="1" applyBorder="1" applyAlignment="1">
      <alignment wrapText="1"/>
    </xf>
    <xf numFmtId="0" fontId="4" fillId="0" borderId="3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8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4" fillId="0" borderId="3" xfId="0" applyFont="1" applyBorder="1"/>
    <xf numFmtId="0" fontId="9" fillId="3" borderId="3" xfId="0" applyFont="1" applyFill="1" applyBorder="1" applyAlignment="1">
      <alignment horizontal="center" vertical="center"/>
    </xf>
    <xf numFmtId="0" fontId="6" fillId="0" borderId="3" xfId="0" applyFont="1" applyBorder="1"/>
    <xf numFmtId="0" fontId="3" fillId="2" borderId="9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</cellXfs>
  <cellStyles count="3">
    <cellStyle name="Hyperlänk" xfId="2" builtinId="8"/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g"/><Relationship Id="rId11" Type="http://schemas.openxmlformats.org/officeDocument/2006/relationships/image" Target="../media/image11.jpeg"/><Relationship Id="rId24" Type="http://schemas.openxmlformats.org/officeDocument/2006/relationships/image" Target="../media/image24.jp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emf"/><Relationship Id="rId36" Type="http://schemas.openxmlformats.org/officeDocument/2006/relationships/image" Target="../media/image36.jp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1" Type="http://schemas.openxmlformats.org/officeDocument/2006/relationships/image" Target="../media/image1.JP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5</xdr:col>
      <xdr:colOff>647700</xdr:colOff>
      <xdr:row>2</xdr:row>
      <xdr:rowOff>17198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FCB8AFE2-023F-4553-80D8-3092A345B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3781425" cy="321998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14</xdr:row>
      <xdr:rowOff>140862</xdr:rowOff>
    </xdr:from>
    <xdr:to>
      <xdr:col>11</xdr:col>
      <xdr:colOff>1028701</xdr:colOff>
      <xdr:row>19</xdr:row>
      <xdr:rowOff>38100</xdr:rowOff>
    </xdr:to>
    <xdr:pic>
      <xdr:nvPicPr>
        <xdr:cNvPr id="4" name="Bildobjekt 3">
          <a:extLst>
            <a:ext uri="{FF2B5EF4-FFF2-40B4-BE49-F238E27FC236}">
              <a16:creationId xmlns:a16="http://schemas.microsoft.com/office/drawing/2014/main" id="{98E0250E-09AB-4F26-A04C-9B8228AE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8026" y="2855487"/>
          <a:ext cx="952500" cy="1287888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66674</xdr:colOff>
      <xdr:row>14</xdr:row>
      <xdr:rowOff>133350</xdr:rowOff>
    </xdr:from>
    <xdr:to>
      <xdr:col>12</xdr:col>
      <xdr:colOff>1045863</xdr:colOff>
      <xdr:row>19</xdr:row>
      <xdr:rowOff>66675</xdr:rowOff>
    </xdr:to>
    <xdr:pic>
      <xdr:nvPicPr>
        <xdr:cNvPr id="5" name="Bildobjekt 4">
          <a:extLst>
            <a:ext uri="{FF2B5EF4-FFF2-40B4-BE49-F238E27FC236}">
              <a16:creationId xmlns:a16="http://schemas.microsoft.com/office/drawing/2014/main" id="{4410607A-50AB-4F5F-B784-07BE290F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874" y="2847975"/>
          <a:ext cx="979189" cy="1323975"/>
        </a:xfrm>
        <a:prstGeom prst="rect">
          <a:avLst/>
        </a:prstGeom>
      </xdr:spPr>
    </xdr:pic>
    <xdr:clientData/>
  </xdr:twoCellAnchor>
  <xdr:twoCellAnchor editAs="oneCell">
    <xdr:from>
      <xdr:col>13</xdr:col>
      <xdr:colOff>95249</xdr:colOff>
      <xdr:row>14</xdr:row>
      <xdr:rowOff>161925</xdr:rowOff>
    </xdr:from>
    <xdr:to>
      <xdr:col>13</xdr:col>
      <xdr:colOff>1063389</xdr:colOff>
      <xdr:row>19</xdr:row>
      <xdr:rowOff>66674</xdr:rowOff>
    </xdr:to>
    <xdr:pic>
      <xdr:nvPicPr>
        <xdr:cNvPr id="7" name="Bildobjekt 6">
          <a:extLst>
            <a:ext uri="{FF2B5EF4-FFF2-40B4-BE49-F238E27FC236}">
              <a16:creationId xmlns:a16="http://schemas.microsoft.com/office/drawing/2014/main" id="{C074A7D0-1028-40A7-8B3C-0DD64B8E9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199" y="3305175"/>
          <a:ext cx="968140" cy="1295399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14</xdr:row>
      <xdr:rowOff>161925</xdr:rowOff>
    </xdr:from>
    <xdr:to>
      <xdr:col>14</xdr:col>
      <xdr:colOff>1008637</xdr:colOff>
      <xdr:row>19</xdr:row>
      <xdr:rowOff>28575</xdr:rowOff>
    </xdr:to>
    <xdr:pic>
      <xdr:nvPicPr>
        <xdr:cNvPr id="8" name="Bildobjekt 7">
          <a:extLst>
            <a:ext uri="{FF2B5EF4-FFF2-40B4-BE49-F238E27FC236}">
              <a16:creationId xmlns:a16="http://schemas.microsoft.com/office/drawing/2014/main" id="{33C4FC2A-E35F-4CF0-B1F3-7CC852DA1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3305175"/>
          <a:ext cx="922912" cy="1257300"/>
        </a:xfrm>
        <a:prstGeom prst="rect">
          <a:avLst/>
        </a:prstGeom>
      </xdr:spPr>
    </xdr:pic>
    <xdr:clientData/>
  </xdr:twoCellAnchor>
  <xdr:twoCellAnchor editAs="oneCell">
    <xdr:from>
      <xdr:col>15</xdr:col>
      <xdr:colOff>57150</xdr:colOff>
      <xdr:row>14</xdr:row>
      <xdr:rowOff>171450</xdr:rowOff>
    </xdr:from>
    <xdr:to>
      <xdr:col>15</xdr:col>
      <xdr:colOff>963429</xdr:colOff>
      <xdr:row>19</xdr:row>
      <xdr:rowOff>28575</xdr:rowOff>
    </xdr:to>
    <xdr:pic>
      <xdr:nvPicPr>
        <xdr:cNvPr id="9" name="Bildobjekt 8">
          <a:extLst>
            <a:ext uri="{FF2B5EF4-FFF2-40B4-BE49-F238E27FC236}">
              <a16:creationId xmlns:a16="http://schemas.microsoft.com/office/drawing/2014/main" id="{7C606108-286B-41F2-97AC-8F7C46AA7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53850" y="3314700"/>
          <a:ext cx="906279" cy="1247775"/>
        </a:xfrm>
        <a:prstGeom prst="rect">
          <a:avLst/>
        </a:prstGeom>
      </xdr:spPr>
    </xdr:pic>
    <xdr:clientData/>
  </xdr:twoCellAnchor>
  <xdr:twoCellAnchor editAs="oneCell">
    <xdr:from>
      <xdr:col>16</xdr:col>
      <xdr:colOff>152401</xdr:colOff>
      <xdr:row>38</xdr:row>
      <xdr:rowOff>95250</xdr:rowOff>
    </xdr:from>
    <xdr:to>
      <xdr:col>16</xdr:col>
      <xdr:colOff>904875</xdr:colOff>
      <xdr:row>42</xdr:row>
      <xdr:rowOff>123824</xdr:rowOff>
    </xdr:to>
    <xdr:pic>
      <xdr:nvPicPr>
        <xdr:cNvPr id="10" name="Bildobjekt 9">
          <a:extLst>
            <a:ext uri="{FF2B5EF4-FFF2-40B4-BE49-F238E27FC236}">
              <a16:creationId xmlns:a16="http://schemas.microsoft.com/office/drawing/2014/main" id="{EAC97B15-A111-4285-8539-F35B58961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3026" y="7639050"/>
          <a:ext cx="752474" cy="752474"/>
        </a:xfrm>
        <a:prstGeom prst="rect">
          <a:avLst/>
        </a:prstGeom>
      </xdr:spPr>
    </xdr:pic>
    <xdr:clientData/>
  </xdr:twoCellAnchor>
  <xdr:twoCellAnchor editAs="oneCell">
    <xdr:from>
      <xdr:col>14</xdr:col>
      <xdr:colOff>219076</xdr:colOff>
      <xdr:row>27</xdr:row>
      <xdr:rowOff>95248</xdr:rowOff>
    </xdr:from>
    <xdr:to>
      <xdr:col>14</xdr:col>
      <xdr:colOff>885826</xdr:colOff>
      <xdr:row>31</xdr:row>
      <xdr:rowOff>38098</xdr:rowOff>
    </xdr:to>
    <xdr:pic>
      <xdr:nvPicPr>
        <xdr:cNvPr id="11" name="Bildobjekt 10">
          <a:extLst>
            <a:ext uri="{FF2B5EF4-FFF2-40B4-BE49-F238E27FC236}">
              <a16:creationId xmlns:a16="http://schemas.microsoft.com/office/drawing/2014/main" id="{BF56D629-B92C-472E-AB71-8DFB87E85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8951" y="5924548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21</xdr:row>
      <xdr:rowOff>128728</xdr:rowOff>
    </xdr:from>
    <xdr:to>
      <xdr:col>10</xdr:col>
      <xdr:colOff>981075</xdr:colOff>
      <xdr:row>25</xdr:row>
      <xdr:rowOff>142876</xdr:rowOff>
    </xdr:to>
    <xdr:pic>
      <xdr:nvPicPr>
        <xdr:cNvPr id="12" name="Bildobjekt 11">
          <a:extLst>
            <a:ext uri="{FF2B5EF4-FFF2-40B4-BE49-F238E27FC236}">
              <a16:creationId xmlns:a16="http://schemas.microsoft.com/office/drawing/2014/main" id="{1AB3F150-0D25-4AAD-9A93-CAAB63A7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815028"/>
          <a:ext cx="819150" cy="738048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27</xdr:row>
      <xdr:rowOff>126654</xdr:rowOff>
    </xdr:from>
    <xdr:to>
      <xdr:col>10</xdr:col>
      <xdr:colOff>990599</xdr:colOff>
      <xdr:row>31</xdr:row>
      <xdr:rowOff>166548</xdr:rowOff>
    </xdr:to>
    <xdr:pic>
      <xdr:nvPicPr>
        <xdr:cNvPr id="13" name="Bildobjekt 12">
          <a:extLst>
            <a:ext uri="{FF2B5EF4-FFF2-40B4-BE49-F238E27FC236}">
              <a16:creationId xmlns:a16="http://schemas.microsoft.com/office/drawing/2014/main" id="{3C7DAB2E-E45A-4029-B3EF-5A471CF64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4" y="5955954"/>
          <a:ext cx="847725" cy="763794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352424</xdr:colOff>
      <xdr:row>21</xdr:row>
      <xdr:rowOff>80127</xdr:rowOff>
    </xdr:from>
    <xdr:to>
      <xdr:col>11</xdr:col>
      <xdr:colOff>761999</xdr:colOff>
      <xdr:row>25</xdr:row>
      <xdr:rowOff>157365</xdr:rowOff>
    </xdr:to>
    <xdr:pic>
      <xdr:nvPicPr>
        <xdr:cNvPr id="14" name="Bildobjekt 13">
          <a:extLst>
            <a:ext uri="{FF2B5EF4-FFF2-40B4-BE49-F238E27FC236}">
              <a16:creationId xmlns:a16="http://schemas.microsoft.com/office/drawing/2014/main" id="{98293114-E2FF-479A-BD39-BD1B463344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7477124" y="4766427"/>
          <a:ext cx="409575" cy="801138"/>
        </a:xfrm>
        <a:prstGeom prst="rect">
          <a:avLst/>
        </a:prstGeom>
      </xdr:spPr>
    </xdr:pic>
    <xdr:clientData/>
  </xdr:twoCellAnchor>
  <xdr:twoCellAnchor editAs="oneCell">
    <xdr:from>
      <xdr:col>11</xdr:col>
      <xdr:colOff>152399</xdr:colOff>
      <xdr:row>27</xdr:row>
      <xdr:rowOff>104775</xdr:rowOff>
    </xdr:from>
    <xdr:to>
      <xdr:col>11</xdr:col>
      <xdr:colOff>923925</xdr:colOff>
      <xdr:row>31</xdr:row>
      <xdr:rowOff>174445</xdr:rowOff>
    </xdr:to>
    <xdr:pic>
      <xdr:nvPicPr>
        <xdr:cNvPr id="15" name="Bildobjekt 14">
          <a:extLst>
            <a:ext uri="{FF2B5EF4-FFF2-40B4-BE49-F238E27FC236}">
              <a16:creationId xmlns:a16="http://schemas.microsoft.com/office/drawing/2014/main" id="{FA7F0A70-B9CA-4355-B8FF-336305A27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7099" y="5934075"/>
          <a:ext cx="771526" cy="79357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21</xdr:row>
      <xdr:rowOff>57203</xdr:rowOff>
    </xdr:from>
    <xdr:to>
      <xdr:col>12</xdr:col>
      <xdr:colOff>857250</xdr:colOff>
      <xdr:row>26</xdr:row>
      <xdr:rowOff>29781</xdr:rowOff>
    </xdr:to>
    <xdr:pic>
      <xdr:nvPicPr>
        <xdr:cNvPr id="16" name="Bildobjekt 15">
          <a:extLst>
            <a:ext uri="{FF2B5EF4-FFF2-40B4-BE49-F238E27FC236}">
              <a16:creationId xmlns:a16="http://schemas.microsoft.com/office/drawing/2014/main" id="{0915A1A7-48F8-4C79-B1A4-3EE758207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9150" y="4743503"/>
          <a:ext cx="638175" cy="877453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200025</xdr:colOff>
      <xdr:row>27</xdr:row>
      <xdr:rowOff>56993</xdr:rowOff>
    </xdr:from>
    <xdr:to>
      <xdr:col>12</xdr:col>
      <xdr:colOff>838200</xdr:colOff>
      <xdr:row>32</xdr:row>
      <xdr:rowOff>30926</xdr:rowOff>
    </xdr:to>
    <xdr:pic>
      <xdr:nvPicPr>
        <xdr:cNvPr id="17" name="Bildobjekt 16">
          <a:extLst>
            <a:ext uri="{FF2B5EF4-FFF2-40B4-BE49-F238E27FC236}">
              <a16:creationId xmlns:a16="http://schemas.microsoft.com/office/drawing/2014/main" id="{5D924EB1-BAA5-425B-ACD2-D85CD99EB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100" y="5886293"/>
          <a:ext cx="638175" cy="878808"/>
        </a:xfrm>
        <a:prstGeom prst="rect">
          <a:avLst/>
        </a:prstGeom>
      </xdr:spPr>
    </xdr:pic>
    <xdr:clientData/>
  </xdr:twoCellAnchor>
  <xdr:twoCellAnchor editAs="oneCell">
    <xdr:from>
      <xdr:col>13</xdr:col>
      <xdr:colOff>57149</xdr:colOff>
      <xdr:row>21</xdr:row>
      <xdr:rowOff>133350</xdr:rowOff>
    </xdr:from>
    <xdr:to>
      <xdr:col>13</xdr:col>
      <xdr:colOff>950409</xdr:colOff>
      <xdr:row>25</xdr:row>
      <xdr:rowOff>95250</xdr:rowOff>
    </xdr:to>
    <xdr:pic>
      <xdr:nvPicPr>
        <xdr:cNvPr id="18" name="Bildobjekt 17">
          <a:extLst>
            <a:ext uri="{FF2B5EF4-FFF2-40B4-BE49-F238E27FC236}">
              <a16:creationId xmlns:a16="http://schemas.microsoft.com/office/drawing/2014/main" id="{540CA033-989A-46C7-8F6E-FEF3AF68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372599" y="4819650"/>
          <a:ext cx="893260" cy="685800"/>
        </a:xfrm>
        <a:prstGeom prst="rect">
          <a:avLst/>
        </a:prstGeom>
      </xdr:spPr>
    </xdr:pic>
    <xdr:clientData/>
  </xdr:twoCellAnchor>
  <xdr:twoCellAnchor editAs="oneCell">
    <xdr:from>
      <xdr:col>13</xdr:col>
      <xdr:colOff>171449</xdr:colOff>
      <xdr:row>27</xdr:row>
      <xdr:rowOff>95249</xdr:rowOff>
    </xdr:from>
    <xdr:to>
      <xdr:col>13</xdr:col>
      <xdr:colOff>942974</xdr:colOff>
      <xdr:row>31</xdr:row>
      <xdr:rowOff>166020</xdr:rowOff>
    </xdr:to>
    <xdr:pic>
      <xdr:nvPicPr>
        <xdr:cNvPr id="19" name="Bildobjekt 18">
          <a:extLst>
            <a:ext uri="{FF2B5EF4-FFF2-40B4-BE49-F238E27FC236}">
              <a16:creationId xmlns:a16="http://schemas.microsoft.com/office/drawing/2014/main" id="{97C34E89-5A0A-467B-8C24-E25B5BEBB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86899" y="5924549"/>
          <a:ext cx="771525" cy="794671"/>
        </a:xfrm>
        <a:prstGeom prst="rect">
          <a:avLst/>
        </a:prstGeom>
      </xdr:spPr>
    </xdr:pic>
    <xdr:clientData/>
  </xdr:twoCellAnchor>
  <xdr:twoCellAnchor editAs="oneCell">
    <xdr:from>
      <xdr:col>14</xdr:col>
      <xdr:colOff>304800</xdr:colOff>
      <xdr:row>21</xdr:row>
      <xdr:rowOff>152400</xdr:rowOff>
    </xdr:from>
    <xdr:to>
      <xdr:col>14</xdr:col>
      <xdr:colOff>781050</xdr:colOff>
      <xdr:row>25</xdr:row>
      <xdr:rowOff>137599</xdr:rowOff>
    </xdr:to>
    <xdr:pic>
      <xdr:nvPicPr>
        <xdr:cNvPr id="20" name="Bildobjekt 19">
          <a:extLst>
            <a:ext uri="{FF2B5EF4-FFF2-40B4-BE49-F238E27FC236}">
              <a16:creationId xmlns:a16="http://schemas.microsoft.com/office/drawing/2014/main" id="{5736D58E-C140-4CE7-9BD9-6D9876F8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4838700"/>
          <a:ext cx="476250" cy="709099"/>
        </a:xfrm>
        <a:prstGeom prst="rect">
          <a:avLst/>
        </a:prstGeom>
      </xdr:spPr>
    </xdr:pic>
    <xdr:clientData/>
  </xdr:twoCellAnchor>
  <xdr:twoCellAnchor editAs="oneCell">
    <xdr:from>
      <xdr:col>15</xdr:col>
      <xdr:colOff>152399</xdr:colOff>
      <xdr:row>21</xdr:row>
      <xdr:rowOff>143956</xdr:rowOff>
    </xdr:from>
    <xdr:to>
      <xdr:col>15</xdr:col>
      <xdr:colOff>981074</xdr:colOff>
      <xdr:row>25</xdr:row>
      <xdr:rowOff>123826</xdr:rowOff>
    </xdr:to>
    <xdr:pic>
      <xdr:nvPicPr>
        <xdr:cNvPr id="21" name="Bildobjekt 20">
          <a:extLst>
            <a:ext uri="{FF2B5EF4-FFF2-40B4-BE49-F238E27FC236}">
              <a16:creationId xmlns:a16="http://schemas.microsoft.com/office/drawing/2014/main" id="{B21EB713-932E-4D28-ABDA-09A70C988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7649" y="4830256"/>
          <a:ext cx="828675" cy="703770"/>
        </a:xfrm>
        <a:prstGeom prst="rect">
          <a:avLst/>
        </a:prstGeom>
      </xdr:spPr>
    </xdr:pic>
    <xdr:clientData/>
  </xdr:twoCellAnchor>
  <xdr:twoCellAnchor editAs="oneCell">
    <xdr:from>
      <xdr:col>15</xdr:col>
      <xdr:colOff>180975</xdr:colOff>
      <xdr:row>27</xdr:row>
      <xdr:rowOff>76200</xdr:rowOff>
    </xdr:from>
    <xdr:to>
      <xdr:col>15</xdr:col>
      <xdr:colOff>966786</xdr:colOff>
      <xdr:row>31</xdr:row>
      <xdr:rowOff>161924</xdr:rowOff>
    </xdr:to>
    <xdr:pic>
      <xdr:nvPicPr>
        <xdr:cNvPr id="22" name="Bildobjekt 21">
          <a:extLst>
            <a:ext uri="{FF2B5EF4-FFF2-40B4-BE49-F238E27FC236}">
              <a16:creationId xmlns:a16="http://schemas.microsoft.com/office/drawing/2014/main" id="{24C27406-C167-491C-BA10-32A1B8736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6225" y="5905500"/>
          <a:ext cx="785811" cy="809624"/>
        </a:xfrm>
        <a:prstGeom prst="rect">
          <a:avLst/>
        </a:prstGeom>
      </xdr:spPr>
    </xdr:pic>
    <xdr:clientData/>
  </xdr:twoCellAnchor>
  <xdr:twoCellAnchor editAs="oneCell">
    <xdr:from>
      <xdr:col>16</xdr:col>
      <xdr:colOff>95249</xdr:colOff>
      <xdr:row>21</xdr:row>
      <xdr:rowOff>150609</xdr:rowOff>
    </xdr:from>
    <xdr:to>
      <xdr:col>16</xdr:col>
      <xdr:colOff>904874</xdr:colOff>
      <xdr:row>25</xdr:row>
      <xdr:rowOff>114301</xdr:rowOff>
    </xdr:to>
    <xdr:pic>
      <xdr:nvPicPr>
        <xdr:cNvPr id="23" name="Bildobjekt 22">
          <a:extLst>
            <a:ext uri="{FF2B5EF4-FFF2-40B4-BE49-F238E27FC236}">
              <a16:creationId xmlns:a16="http://schemas.microsoft.com/office/drawing/2014/main" id="{10D5E699-17DC-41BD-9A43-0DB6AF28F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5874" y="4836909"/>
          <a:ext cx="809625" cy="687592"/>
        </a:xfrm>
        <a:prstGeom prst="rect">
          <a:avLst/>
        </a:prstGeom>
      </xdr:spPr>
    </xdr:pic>
    <xdr:clientData/>
  </xdr:twoCellAnchor>
  <xdr:twoCellAnchor editAs="oneCell">
    <xdr:from>
      <xdr:col>10</xdr:col>
      <xdr:colOff>228600</xdr:colOff>
      <xdr:row>38</xdr:row>
      <xdr:rowOff>133350</xdr:rowOff>
    </xdr:from>
    <xdr:to>
      <xdr:col>10</xdr:col>
      <xdr:colOff>855009</xdr:colOff>
      <xdr:row>42</xdr:row>
      <xdr:rowOff>171451</xdr:rowOff>
    </xdr:to>
    <xdr:pic>
      <xdr:nvPicPr>
        <xdr:cNvPr id="24" name="Bildobjekt 23">
          <a:extLst>
            <a:ext uri="{FF2B5EF4-FFF2-40B4-BE49-F238E27FC236}">
              <a16:creationId xmlns:a16="http://schemas.microsoft.com/office/drawing/2014/main" id="{95D6BDE6-6A6B-4BB1-87BB-5CD48EF2D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6975" y="7677150"/>
          <a:ext cx="626409" cy="762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104775</xdr:colOff>
      <xdr:row>39</xdr:row>
      <xdr:rowOff>6259</xdr:rowOff>
    </xdr:from>
    <xdr:to>
      <xdr:col>11</xdr:col>
      <xdr:colOff>923925</xdr:colOff>
      <xdr:row>42</xdr:row>
      <xdr:rowOff>95250</xdr:rowOff>
    </xdr:to>
    <xdr:pic>
      <xdr:nvPicPr>
        <xdr:cNvPr id="25" name="Bildobjekt 24">
          <a:extLst>
            <a:ext uri="{FF2B5EF4-FFF2-40B4-BE49-F238E27FC236}">
              <a16:creationId xmlns:a16="http://schemas.microsoft.com/office/drawing/2014/main" id="{47A63A82-62FA-4340-A97D-C6F41CD72F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248525" y="7740559"/>
          <a:ext cx="819150" cy="631916"/>
        </a:xfrm>
        <a:prstGeom prst="rect">
          <a:avLst/>
        </a:prstGeom>
      </xdr:spPr>
    </xdr:pic>
    <xdr:clientData/>
  </xdr:twoCellAnchor>
  <xdr:twoCellAnchor editAs="oneCell">
    <xdr:from>
      <xdr:col>13</xdr:col>
      <xdr:colOff>200026</xdr:colOff>
      <xdr:row>38</xdr:row>
      <xdr:rowOff>76200</xdr:rowOff>
    </xdr:from>
    <xdr:to>
      <xdr:col>13</xdr:col>
      <xdr:colOff>820732</xdr:colOff>
      <xdr:row>43</xdr:row>
      <xdr:rowOff>0</xdr:rowOff>
    </xdr:to>
    <xdr:pic>
      <xdr:nvPicPr>
        <xdr:cNvPr id="26" name="Bildobjekt 25" descr="Bildresultat fÃ¶r stolar octanorm">
          <a:extLst>
            <a:ext uri="{FF2B5EF4-FFF2-40B4-BE49-F238E27FC236}">
              <a16:creationId xmlns:a16="http://schemas.microsoft.com/office/drawing/2014/main" id="{F7D3E066-A00E-40D3-A1AD-AFEEC49F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6" y="7620000"/>
          <a:ext cx="620706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209551</xdr:colOff>
      <xdr:row>51</xdr:row>
      <xdr:rowOff>114299</xdr:rowOff>
    </xdr:from>
    <xdr:to>
      <xdr:col>10</xdr:col>
      <xdr:colOff>971551</xdr:colOff>
      <xdr:row>55</xdr:row>
      <xdr:rowOff>133349</xdr:rowOff>
    </xdr:to>
    <xdr:pic>
      <xdr:nvPicPr>
        <xdr:cNvPr id="27" name="Bildobjekt 26" descr="Bildresultat fÃ¶r stolar octanorm">
          <a:extLst>
            <a:ext uri="{FF2B5EF4-FFF2-40B4-BE49-F238E27FC236}">
              <a16:creationId xmlns:a16="http://schemas.microsoft.com/office/drawing/2014/main" id="{E6055F33-3D33-4F52-BB49-B5CD0E4A64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7926" y="9944099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257176</xdr:colOff>
      <xdr:row>38</xdr:row>
      <xdr:rowOff>65341</xdr:rowOff>
    </xdr:from>
    <xdr:to>
      <xdr:col>12</xdr:col>
      <xdr:colOff>866776</xdr:colOff>
      <xdr:row>43</xdr:row>
      <xdr:rowOff>3176</xdr:rowOff>
    </xdr:to>
    <xdr:pic>
      <xdr:nvPicPr>
        <xdr:cNvPr id="28" name="Bildobjekt 27">
          <a:extLst>
            <a:ext uri="{FF2B5EF4-FFF2-40B4-BE49-F238E27FC236}">
              <a16:creationId xmlns:a16="http://schemas.microsoft.com/office/drawing/2014/main" id="{ED33A7E7-9256-4CBB-8D12-9C6608C77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1" y="7609141"/>
          <a:ext cx="609600" cy="836360"/>
        </a:xfrm>
        <a:prstGeom prst="rect">
          <a:avLst/>
        </a:prstGeom>
      </xdr:spPr>
    </xdr:pic>
    <xdr:clientData/>
  </xdr:twoCellAnchor>
  <xdr:twoCellAnchor editAs="oneCell">
    <xdr:from>
      <xdr:col>14</xdr:col>
      <xdr:colOff>257175</xdr:colOff>
      <xdr:row>38</xdr:row>
      <xdr:rowOff>145047</xdr:rowOff>
    </xdr:from>
    <xdr:to>
      <xdr:col>14</xdr:col>
      <xdr:colOff>771525</xdr:colOff>
      <xdr:row>42</xdr:row>
      <xdr:rowOff>119310</xdr:rowOff>
    </xdr:to>
    <xdr:pic>
      <xdr:nvPicPr>
        <xdr:cNvPr id="29" name="Bildobjekt 28">
          <a:extLst>
            <a:ext uri="{FF2B5EF4-FFF2-40B4-BE49-F238E27FC236}">
              <a16:creationId xmlns:a16="http://schemas.microsoft.com/office/drawing/2014/main" id="{8A233E83-D750-44DD-A327-AB14F5F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7050" y="7688847"/>
          <a:ext cx="514350" cy="698163"/>
        </a:xfrm>
        <a:prstGeom prst="rect">
          <a:avLst/>
        </a:prstGeom>
      </xdr:spPr>
    </xdr:pic>
    <xdr:clientData/>
  </xdr:twoCellAnchor>
  <xdr:twoCellAnchor editAs="oneCell">
    <xdr:from>
      <xdr:col>15</xdr:col>
      <xdr:colOff>200026</xdr:colOff>
      <xdr:row>38</xdr:row>
      <xdr:rowOff>123825</xdr:rowOff>
    </xdr:from>
    <xdr:to>
      <xdr:col>15</xdr:col>
      <xdr:colOff>904876</xdr:colOff>
      <xdr:row>42</xdr:row>
      <xdr:rowOff>104775</xdr:rowOff>
    </xdr:to>
    <xdr:pic>
      <xdr:nvPicPr>
        <xdr:cNvPr id="32" name="Bildobjekt 31">
          <a:extLst>
            <a:ext uri="{FF2B5EF4-FFF2-40B4-BE49-F238E27FC236}">
              <a16:creationId xmlns:a16="http://schemas.microsoft.com/office/drawing/2014/main" id="{4E852FF6-C828-423F-92F9-C081E34CC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5276" y="7667625"/>
          <a:ext cx="704850" cy="704850"/>
        </a:xfrm>
        <a:prstGeom prst="rect">
          <a:avLst/>
        </a:prstGeom>
      </xdr:spPr>
    </xdr:pic>
    <xdr:clientData/>
  </xdr:twoCellAnchor>
  <xdr:twoCellAnchor editAs="oneCell">
    <xdr:from>
      <xdr:col>16</xdr:col>
      <xdr:colOff>200025</xdr:colOff>
      <xdr:row>27</xdr:row>
      <xdr:rowOff>142875</xdr:rowOff>
    </xdr:from>
    <xdr:to>
      <xdr:col>16</xdr:col>
      <xdr:colOff>872653</xdr:colOff>
      <xdr:row>31</xdr:row>
      <xdr:rowOff>123825</xdr:rowOff>
    </xdr:to>
    <xdr:pic>
      <xdr:nvPicPr>
        <xdr:cNvPr id="33" name="Bildobjekt 32">
          <a:extLst>
            <a:ext uri="{FF2B5EF4-FFF2-40B4-BE49-F238E27FC236}">
              <a16:creationId xmlns:a16="http://schemas.microsoft.com/office/drawing/2014/main" id="{F032912B-FC4E-4EB5-96C9-81CDE4EEF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20650" y="5972175"/>
          <a:ext cx="672628" cy="704850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44</xdr:row>
      <xdr:rowOff>41275</xdr:rowOff>
    </xdr:from>
    <xdr:to>
      <xdr:col>10</xdr:col>
      <xdr:colOff>1038225</xdr:colOff>
      <xdr:row>49</xdr:row>
      <xdr:rowOff>0</xdr:rowOff>
    </xdr:to>
    <xdr:pic>
      <xdr:nvPicPr>
        <xdr:cNvPr id="36" name="Bildobjekt 35">
          <a:extLst>
            <a:ext uri="{FF2B5EF4-FFF2-40B4-BE49-F238E27FC236}">
              <a16:creationId xmlns:a16="http://schemas.microsoft.com/office/drawing/2014/main" id="{6C289F2A-8FD6-45BF-9D02-E68594ECB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8728075"/>
          <a:ext cx="857250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51</xdr:row>
      <xdr:rowOff>85725</xdr:rowOff>
    </xdr:from>
    <xdr:to>
      <xdr:col>11</xdr:col>
      <xdr:colOff>794477</xdr:colOff>
      <xdr:row>55</xdr:row>
      <xdr:rowOff>136524</xdr:rowOff>
    </xdr:to>
    <xdr:pic>
      <xdr:nvPicPr>
        <xdr:cNvPr id="37" name="Bildobjekt 36">
          <a:extLst>
            <a:ext uri="{FF2B5EF4-FFF2-40B4-BE49-F238E27FC236}">
              <a16:creationId xmlns:a16="http://schemas.microsoft.com/office/drawing/2014/main" id="{963B1250-DEBD-4E02-8548-09C6AB582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9915525"/>
          <a:ext cx="499202" cy="793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142875</xdr:colOff>
      <xdr:row>51</xdr:row>
      <xdr:rowOff>104775</xdr:rowOff>
    </xdr:from>
    <xdr:to>
      <xdr:col>12</xdr:col>
      <xdr:colOff>953527</xdr:colOff>
      <xdr:row>55</xdr:row>
      <xdr:rowOff>9525</xdr:rowOff>
    </xdr:to>
    <xdr:pic>
      <xdr:nvPicPr>
        <xdr:cNvPr id="38" name="Bildobjekt 37">
          <a:extLst>
            <a:ext uri="{FF2B5EF4-FFF2-40B4-BE49-F238E27FC236}">
              <a16:creationId xmlns:a16="http://schemas.microsoft.com/office/drawing/2014/main" id="{BF78FD5D-00CC-466F-815A-394A4DDE2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9934575"/>
          <a:ext cx="810652" cy="64770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51</xdr:row>
      <xdr:rowOff>123825</xdr:rowOff>
    </xdr:from>
    <xdr:to>
      <xdr:col>13</xdr:col>
      <xdr:colOff>1002168</xdr:colOff>
      <xdr:row>55</xdr:row>
      <xdr:rowOff>57150</xdr:rowOff>
    </xdr:to>
    <xdr:pic>
      <xdr:nvPicPr>
        <xdr:cNvPr id="39" name="Bildobjekt 38">
          <a:extLst>
            <a:ext uri="{FF2B5EF4-FFF2-40B4-BE49-F238E27FC236}">
              <a16:creationId xmlns:a16="http://schemas.microsoft.com/office/drawing/2014/main" id="{6307AB5F-61A2-4939-A2B8-E93FE631E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9953625"/>
          <a:ext cx="811668" cy="676275"/>
        </a:xfrm>
        <a:prstGeom prst="rect">
          <a:avLst/>
        </a:prstGeom>
      </xdr:spPr>
    </xdr:pic>
    <xdr:clientData/>
  </xdr:twoCellAnchor>
  <xdr:twoCellAnchor editAs="oneCell">
    <xdr:from>
      <xdr:col>11</xdr:col>
      <xdr:colOff>180976</xdr:colOff>
      <xdr:row>57</xdr:row>
      <xdr:rowOff>89556</xdr:rowOff>
    </xdr:from>
    <xdr:to>
      <xdr:col>11</xdr:col>
      <xdr:colOff>840712</xdr:colOff>
      <xdr:row>61</xdr:row>
      <xdr:rowOff>38100</xdr:rowOff>
    </xdr:to>
    <xdr:pic>
      <xdr:nvPicPr>
        <xdr:cNvPr id="40" name="Bildobjekt 39">
          <a:extLst>
            <a:ext uri="{FF2B5EF4-FFF2-40B4-BE49-F238E27FC236}">
              <a16:creationId xmlns:a16="http://schemas.microsoft.com/office/drawing/2014/main" id="{CDDF01CC-B6A9-4F91-9EDE-D0A623297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9976" y="11081406"/>
          <a:ext cx="659736" cy="672444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</xdr:colOff>
      <xdr:row>57</xdr:row>
      <xdr:rowOff>47624</xdr:rowOff>
    </xdr:from>
    <xdr:to>
      <xdr:col>10</xdr:col>
      <xdr:colOff>1057515</xdr:colOff>
      <xdr:row>61</xdr:row>
      <xdr:rowOff>38100</xdr:rowOff>
    </xdr:to>
    <xdr:pic>
      <xdr:nvPicPr>
        <xdr:cNvPr id="42" name="Bildobjekt 41">
          <a:extLst>
            <a:ext uri="{FF2B5EF4-FFF2-40B4-BE49-F238E27FC236}">
              <a16:creationId xmlns:a16="http://schemas.microsoft.com/office/drawing/2014/main" id="{7525CB8D-56CA-445B-979B-FEFE1D988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1725" y="11849099"/>
          <a:ext cx="1019415" cy="714376"/>
        </a:xfrm>
        <a:prstGeom prst="rect">
          <a:avLst/>
        </a:prstGeom>
      </xdr:spPr>
    </xdr:pic>
    <xdr:clientData/>
  </xdr:twoCellAnchor>
  <xdr:twoCellAnchor editAs="oneCell">
    <xdr:from>
      <xdr:col>10</xdr:col>
      <xdr:colOff>98425</xdr:colOff>
      <xdr:row>14</xdr:row>
      <xdr:rowOff>161924</xdr:rowOff>
    </xdr:from>
    <xdr:to>
      <xdr:col>10</xdr:col>
      <xdr:colOff>996156</xdr:colOff>
      <xdr:row>19</xdr:row>
      <xdr:rowOff>38100</xdr:rowOff>
    </xdr:to>
    <xdr:pic>
      <xdr:nvPicPr>
        <xdr:cNvPr id="48" name="Bildobjekt 47">
          <a:extLst>
            <a:ext uri="{FF2B5EF4-FFF2-40B4-BE49-F238E27FC236}">
              <a16:creationId xmlns:a16="http://schemas.microsoft.com/office/drawing/2014/main" id="{985711B8-A66B-42DC-907D-AD8431159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 flipH="1">
          <a:off x="6057503" y="3061096"/>
          <a:ext cx="1266826" cy="897731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63</xdr:row>
      <xdr:rowOff>9525</xdr:rowOff>
    </xdr:from>
    <xdr:to>
      <xdr:col>10</xdr:col>
      <xdr:colOff>822462</xdr:colOff>
      <xdr:row>65</xdr:row>
      <xdr:rowOff>114299</xdr:rowOff>
    </xdr:to>
    <xdr:pic>
      <xdr:nvPicPr>
        <xdr:cNvPr id="49" name="Bildobjekt 48">
          <a:extLst>
            <a:ext uri="{FF2B5EF4-FFF2-40B4-BE49-F238E27FC236}">
              <a16:creationId xmlns:a16="http://schemas.microsoft.com/office/drawing/2014/main" id="{F3D6EC23-D000-4276-9523-3FBA7EA4E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13106400"/>
          <a:ext cx="498612" cy="4762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62</xdr:row>
      <xdr:rowOff>133350</xdr:rowOff>
    </xdr:from>
    <xdr:to>
      <xdr:col>11</xdr:col>
      <xdr:colOff>1035248</xdr:colOff>
      <xdr:row>66</xdr:row>
      <xdr:rowOff>104775</xdr:rowOff>
    </xdr:to>
    <xdr:pic>
      <xdr:nvPicPr>
        <xdr:cNvPr id="50" name="Bildobjekt 49">
          <a:extLst>
            <a:ext uri="{FF2B5EF4-FFF2-40B4-BE49-F238E27FC236}">
              <a16:creationId xmlns:a16="http://schemas.microsoft.com/office/drawing/2014/main" id="{B25C6FAE-0F7D-40F4-9278-6ECF1AD4D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525" y="13039725"/>
          <a:ext cx="1025723" cy="714375"/>
        </a:xfrm>
        <a:prstGeom prst="rect">
          <a:avLst/>
        </a:prstGeom>
      </xdr:spPr>
    </xdr:pic>
    <xdr:clientData/>
  </xdr:twoCellAnchor>
  <xdr:twoCellAnchor editAs="oneCell">
    <xdr:from>
      <xdr:col>13</xdr:col>
      <xdr:colOff>238125</xdr:colOff>
      <xdr:row>63</xdr:row>
      <xdr:rowOff>28575</xdr:rowOff>
    </xdr:from>
    <xdr:to>
      <xdr:col>13</xdr:col>
      <xdr:colOff>847725</xdr:colOff>
      <xdr:row>66</xdr:row>
      <xdr:rowOff>95250</xdr:rowOff>
    </xdr:to>
    <xdr:pic>
      <xdr:nvPicPr>
        <xdr:cNvPr id="51" name="Bildobjekt 50">
          <a:extLst>
            <a:ext uri="{FF2B5EF4-FFF2-40B4-BE49-F238E27FC236}">
              <a16:creationId xmlns:a16="http://schemas.microsoft.com/office/drawing/2014/main" id="{D8FE1FEA-67D1-45A2-A1EE-441BFA0F6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44075" y="12982575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361951</xdr:colOff>
      <xdr:row>70</xdr:row>
      <xdr:rowOff>38100</xdr:rowOff>
    </xdr:from>
    <xdr:to>
      <xdr:col>11</xdr:col>
      <xdr:colOff>637565</xdr:colOff>
      <xdr:row>75</xdr:row>
      <xdr:rowOff>9524</xdr:rowOff>
    </xdr:to>
    <xdr:pic>
      <xdr:nvPicPr>
        <xdr:cNvPr id="52" name="Bildobjekt 51">
          <a:extLst>
            <a:ext uri="{FF2B5EF4-FFF2-40B4-BE49-F238E27FC236}">
              <a16:creationId xmlns:a16="http://schemas.microsoft.com/office/drawing/2014/main" id="{717F1323-620B-4565-9E09-2D696A46D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5576" y="14097000"/>
          <a:ext cx="1370989" cy="876299"/>
        </a:xfrm>
        <a:prstGeom prst="rect">
          <a:avLst/>
        </a:prstGeom>
      </xdr:spPr>
    </xdr:pic>
    <xdr:clientData/>
  </xdr:twoCellAnchor>
  <xdr:twoCellAnchor editAs="oneCell">
    <xdr:from>
      <xdr:col>12</xdr:col>
      <xdr:colOff>180975</xdr:colOff>
      <xdr:row>70</xdr:row>
      <xdr:rowOff>85725</xdr:rowOff>
    </xdr:from>
    <xdr:to>
      <xdr:col>12</xdr:col>
      <xdr:colOff>914399</xdr:colOff>
      <xdr:row>74</xdr:row>
      <xdr:rowOff>123824</xdr:rowOff>
    </xdr:to>
    <xdr:pic>
      <xdr:nvPicPr>
        <xdr:cNvPr id="54" name="Bildobjekt 53">
          <a:extLst>
            <a:ext uri="{FF2B5EF4-FFF2-40B4-BE49-F238E27FC236}">
              <a16:creationId xmlns:a16="http://schemas.microsoft.com/office/drawing/2014/main" id="{8A59F728-FD68-4E8E-BDEE-7E356579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91550" y="14001750"/>
          <a:ext cx="733424" cy="761999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238125</xdr:colOff>
      <xdr:row>76</xdr:row>
      <xdr:rowOff>83344</xdr:rowOff>
    </xdr:from>
    <xdr:to>
      <xdr:col>10</xdr:col>
      <xdr:colOff>914400</xdr:colOff>
      <xdr:row>79</xdr:row>
      <xdr:rowOff>47625</xdr:rowOff>
    </xdr:to>
    <xdr:pic>
      <xdr:nvPicPr>
        <xdr:cNvPr id="56" name="Bildobjekt 55">
          <a:extLst>
            <a:ext uri="{FF2B5EF4-FFF2-40B4-BE49-F238E27FC236}">
              <a16:creationId xmlns:a16="http://schemas.microsoft.com/office/drawing/2014/main" id="{2A915662-7E22-440A-A674-914925D09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0" y="16647319"/>
          <a:ext cx="676275" cy="507206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80</xdr:row>
      <xdr:rowOff>0</xdr:rowOff>
    </xdr:from>
    <xdr:to>
      <xdr:col>11</xdr:col>
      <xdr:colOff>991416</xdr:colOff>
      <xdr:row>83</xdr:row>
      <xdr:rowOff>28575</xdr:rowOff>
    </xdr:to>
    <xdr:pic>
      <xdr:nvPicPr>
        <xdr:cNvPr id="58" name="Bildobjekt 57">
          <a:extLst>
            <a:ext uri="{FF2B5EF4-FFF2-40B4-BE49-F238E27FC236}">
              <a16:creationId xmlns:a16="http://schemas.microsoft.com/office/drawing/2014/main" id="{3B38649D-0F6A-40C2-8858-8A65B7D4B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17325975"/>
          <a:ext cx="943791" cy="5715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76</xdr:row>
      <xdr:rowOff>134184</xdr:rowOff>
    </xdr:from>
    <xdr:to>
      <xdr:col>11</xdr:col>
      <xdr:colOff>809625</xdr:colOff>
      <xdr:row>79</xdr:row>
      <xdr:rowOff>38100</xdr:rowOff>
    </xdr:to>
    <xdr:pic>
      <xdr:nvPicPr>
        <xdr:cNvPr id="60" name="Bildobjekt 59">
          <a:extLst>
            <a:ext uri="{FF2B5EF4-FFF2-40B4-BE49-F238E27FC236}">
              <a16:creationId xmlns:a16="http://schemas.microsoft.com/office/drawing/2014/main" id="{112032D8-56C3-4F79-87CC-F2A0429FC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4275" y="16698159"/>
          <a:ext cx="514350" cy="446841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247651</xdr:colOff>
      <xdr:row>79</xdr:row>
      <xdr:rowOff>161925</xdr:rowOff>
    </xdr:from>
    <xdr:to>
      <xdr:col>10</xdr:col>
      <xdr:colOff>933451</xdr:colOff>
      <xdr:row>83</xdr:row>
      <xdr:rowOff>123825</xdr:rowOff>
    </xdr:to>
    <xdr:pic>
      <xdr:nvPicPr>
        <xdr:cNvPr id="64" name="Bildobjekt 63">
          <a:extLst>
            <a:ext uri="{FF2B5EF4-FFF2-40B4-BE49-F238E27FC236}">
              <a16:creationId xmlns:a16="http://schemas.microsoft.com/office/drawing/2014/main" id="{79F07C44-43EC-47CB-82E0-C1BF9E05C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1276" y="17297400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123825</xdr:colOff>
      <xdr:row>77</xdr:row>
      <xdr:rowOff>142874</xdr:rowOff>
    </xdr:from>
    <xdr:to>
      <xdr:col>12</xdr:col>
      <xdr:colOff>921172</xdr:colOff>
      <xdr:row>81</xdr:row>
      <xdr:rowOff>171449</xdr:rowOff>
    </xdr:to>
    <xdr:pic>
      <xdr:nvPicPr>
        <xdr:cNvPr id="66" name="Bildobjekt 65">
          <a:extLst>
            <a:ext uri="{FF2B5EF4-FFF2-40B4-BE49-F238E27FC236}">
              <a16:creationId xmlns:a16="http://schemas.microsoft.com/office/drawing/2014/main" id="{641D24CF-ED60-4CEB-8A73-8859B18D4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0" y="16897349"/>
          <a:ext cx="797347" cy="752475"/>
        </a:xfrm>
        <a:prstGeom prst="rect">
          <a:avLst/>
        </a:prstGeom>
      </xdr:spPr>
    </xdr:pic>
    <xdr:clientData/>
  </xdr:twoCellAnchor>
  <xdr:twoCellAnchor editAs="oneCell">
    <xdr:from>
      <xdr:col>13</xdr:col>
      <xdr:colOff>57150</xdr:colOff>
      <xdr:row>78</xdr:row>
      <xdr:rowOff>152400</xdr:rowOff>
    </xdr:from>
    <xdr:to>
      <xdr:col>13</xdr:col>
      <xdr:colOff>1064682</xdr:colOff>
      <xdr:row>82</xdr:row>
      <xdr:rowOff>76199</xdr:rowOff>
    </xdr:to>
    <xdr:pic>
      <xdr:nvPicPr>
        <xdr:cNvPr id="68" name="Bildobjekt 67">
          <a:extLst>
            <a:ext uri="{FF2B5EF4-FFF2-40B4-BE49-F238E27FC236}">
              <a16:creationId xmlns:a16="http://schemas.microsoft.com/office/drawing/2014/main" id="{28EB08D2-9427-49FC-800A-D8648D9C1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6900" y="17097375"/>
          <a:ext cx="1007532" cy="647699"/>
        </a:xfrm>
        <a:prstGeom prst="rect">
          <a:avLst/>
        </a:prstGeom>
      </xdr:spPr>
    </xdr:pic>
    <xdr:clientData/>
  </xdr:twoCellAnchor>
  <xdr:twoCellAnchor>
    <xdr:from>
      <xdr:col>11</xdr:col>
      <xdr:colOff>200025</xdr:colOff>
      <xdr:row>44</xdr:row>
      <xdr:rowOff>79375</xdr:rowOff>
    </xdr:from>
    <xdr:to>
      <xdr:col>11</xdr:col>
      <xdr:colOff>790575</xdr:colOff>
      <xdr:row>49</xdr:row>
      <xdr:rowOff>104775</xdr:rowOff>
    </xdr:to>
    <xdr:pic>
      <xdr:nvPicPr>
        <xdr:cNvPr id="53" name="Bildobjekt 52" descr="c4bee0a1-fe4f-45b8-944a-3bca50f12874@eurprd08">
          <a:extLst>
            <a:ext uri="{FF2B5EF4-FFF2-40B4-BE49-F238E27FC236}">
              <a16:creationId xmlns:a16="http://schemas.microsoft.com/office/drawing/2014/main" id="{DA216807-1AC2-4B6A-A9BA-FC8B950D7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416800" y="9674225"/>
          <a:ext cx="7874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123826</xdr:colOff>
      <xdr:row>44</xdr:row>
      <xdr:rowOff>76200</xdr:rowOff>
    </xdr:from>
    <xdr:to>
      <xdr:col>12</xdr:col>
      <xdr:colOff>909190</xdr:colOff>
      <xdr:row>48</xdr:row>
      <xdr:rowOff>123825</xdr:rowOff>
    </xdr:to>
    <xdr:pic>
      <xdr:nvPicPr>
        <xdr:cNvPr id="30" name="Bildobjekt 29">
          <a:extLst>
            <a:ext uri="{FF2B5EF4-FFF2-40B4-BE49-F238E27FC236}">
              <a16:creationId xmlns:a16="http://schemas.microsoft.com/office/drawing/2014/main" id="{B9ED7C6A-309B-497D-9AB3-A27467ECBB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01" y="9572625"/>
          <a:ext cx="785364" cy="771525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62</xdr:row>
      <xdr:rowOff>171450</xdr:rowOff>
    </xdr:from>
    <xdr:to>
      <xdr:col>12</xdr:col>
      <xdr:colOff>952501</xdr:colOff>
      <xdr:row>67</xdr:row>
      <xdr:rowOff>61723</xdr:rowOff>
    </xdr:to>
    <xdr:pic>
      <xdr:nvPicPr>
        <xdr:cNvPr id="55" name="Bildobjekt 54">
          <a:extLst>
            <a:ext uri="{FF2B5EF4-FFF2-40B4-BE49-F238E27FC236}">
              <a16:creationId xmlns:a16="http://schemas.microsoft.com/office/drawing/2014/main" id="{4E119F47-0DDD-4EF9-80E0-8110D758F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6775" y="12934950"/>
          <a:ext cx="876301" cy="823723"/>
        </a:xfrm>
        <a:prstGeom prst="rect">
          <a:avLst/>
        </a:prstGeom>
      </xdr:spPr>
    </xdr:pic>
    <xdr:clientData/>
  </xdr:twoCellAnchor>
  <xdr:twoCellAnchor editAs="oneCell">
    <xdr:from>
      <xdr:col>14</xdr:col>
      <xdr:colOff>238125</xdr:colOff>
      <xdr:row>70</xdr:row>
      <xdr:rowOff>38100</xdr:rowOff>
    </xdr:from>
    <xdr:to>
      <xdr:col>14</xdr:col>
      <xdr:colOff>824424</xdr:colOff>
      <xdr:row>74</xdr:row>
      <xdr:rowOff>142874</xdr:rowOff>
    </xdr:to>
    <xdr:pic>
      <xdr:nvPicPr>
        <xdr:cNvPr id="6" name="Bildobjekt 5">
          <a:extLst>
            <a:ext uri="{FF2B5EF4-FFF2-40B4-BE49-F238E27FC236}">
              <a16:creationId xmlns:a16="http://schemas.microsoft.com/office/drawing/2014/main" id="{071AF201-9537-429E-A75C-A7124950A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4135100"/>
          <a:ext cx="586299" cy="828674"/>
        </a:xfrm>
        <a:prstGeom prst="rect">
          <a:avLst/>
        </a:prstGeom>
      </xdr:spPr>
    </xdr:pic>
    <xdr:clientData/>
  </xdr:twoCellAnchor>
  <xdr:twoCellAnchor editAs="oneCell">
    <xdr:from>
      <xdr:col>13</xdr:col>
      <xdr:colOff>76201</xdr:colOff>
      <xdr:row>70</xdr:row>
      <xdr:rowOff>142875</xdr:rowOff>
    </xdr:from>
    <xdr:to>
      <xdr:col>13</xdr:col>
      <xdr:colOff>1033873</xdr:colOff>
      <xdr:row>74</xdr:row>
      <xdr:rowOff>96542</xdr:rowOff>
    </xdr:to>
    <xdr:pic>
      <xdr:nvPicPr>
        <xdr:cNvPr id="34" name="Bildobjekt 33">
          <a:extLst>
            <a:ext uri="{FF2B5EF4-FFF2-40B4-BE49-F238E27FC236}">
              <a16:creationId xmlns:a16="http://schemas.microsoft.com/office/drawing/2014/main" id="{36AB1506-5073-41F5-A07E-45967CEE8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1" y="14239875"/>
          <a:ext cx="957672" cy="677567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47626</xdr:colOff>
      <xdr:row>58</xdr:row>
      <xdr:rowOff>33400</xdr:rowOff>
    </xdr:from>
    <xdr:to>
      <xdr:col>12</xdr:col>
      <xdr:colOff>1009650</xdr:colOff>
      <xdr:row>59</xdr:row>
      <xdr:rowOff>171451</xdr:rowOff>
    </xdr:to>
    <xdr:pic>
      <xdr:nvPicPr>
        <xdr:cNvPr id="31" name="Bildobjekt 30">
          <a:extLst>
            <a:ext uri="{FF2B5EF4-FFF2-40B4-BE49-F238E27FC236}">
              <a16:creationId xmlns:a16="http://schemas.microsoft.com/office/drawing/2014/main" id="{1677D539-EDE4-4139-B46D-2BE394916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8201" y="11825350"/>
          <a:ext cx="962024" cy="319026"/>
        </a:xfrm>
        <a:prstGeom prst="rect">
          <a:avLst/>
        </a:prstGeom>
      </xdr:spPr>
    </xdr:pic>
    <xdr:clientData/>
  </xdr:twoCellAnchor>
  <xdr:twoCellAnchor editAs="oneCell">
    <xdr:from>
      <xdr:col>13</xdr:col>
      <xdr:colOff>152400</xdr:colOff>
      <xdr:row>44</xdr:row>
      <xdr:rowOff>41275</xdr:rowOff>
    </xdr:from>
    <xdr:to>
      <xdr:col>13</xdr:col>
      <xdr:colOff>895350</xdr:colOff>
      <xdr:row>49</xdr:row>
      <xdr:rowOff>127000</xdr:rowOff>
    </xdr:to>
    <xdr:pic>
      <xdr:nvPicPr>
        <xdr:cNvPr id="57" name="Bildobjekt 56">
          <a:extLst>
            <a:ext uri="{FF2B5EF4-FFF2-40B4-BE49-F238E27FC236}">
              <a16:creationId xmlns:a16="http://schemas.microsoft.com/office/drawing/2014/main" id="{0931E273-C141-4952-8353-BA5682DDA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9534525" y="9156700"/>
          <a:ext cx="990600" cy="742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onterservice@conventum.s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hans.holmberg@conventum.s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DEEA9-646B-4E13-9F78-B35FBCCE4A75}">
  <dimension ref="A4:R121"/>
  <sheetViews>
    <sheetView tabSelected="1" zoomScaleNormal="100" workbookViewId="0">
      <selection activeCell="K9" sqref="K9"/>
    </sheetView>
  </sheetViews>
  <sheetFormatPr defaultRowHeight="14.25" x14ac:dyDescent="0.2"/>
  <cols>
    <col min="1" max="2" width="9.140625" style="31"/>
    <col min="3" max="3" width="11" style="31" customWidth="1"/>
    <col min="4" max="5" width="9.140625" style="31"/>
    <col min="6" max="6" width="11.28515625" style="31" customWidth="1"/>
    <col min="7" max="7" width="12.42578125" style="31" bestFit="1" customWidth="1"/>
    <col min="8" max="8" width="9.140625" style="32"/>
    <col min="9" max="9" width="10.28515625" style="32" customWidth="1"/>
    <col min="10" max="10" width="2.5703125" style="33" customWidth="1"/>
    <col min="11" max="17" width="16.42578125" style="31" customWidth="1"/>
    <col min="18" max="19" width="23.5703125" style="31" customWidth="1"/>
    <col min="20" max="16384" width="9.140625" style="31"/>
  </cols>
  <sheetData>
    <row r="4" spans="1:17" x14ac:dyDescent="0.2">
      <c r="A4" s="87" t="s">
        <v>174</v>
      </c>
      <c r="B4" s="87"/>
      <c r="C4" s="87"/>
      <c r="D4" s="87"/>
      <c r="E4" s="87"/>
      <c r="F4" s="73"/>
      <c r="G4" s="73"/>
      <c r="H4" s="74"/>
      <c r="I4" s="74"/>
    </row>
    <row r="5" spans="1:17" x14ac:dyDescent="0.2">
      <c r="A5" s="88" t="s">
        <v>114</v>
      </c>
      <c r="B5" s="88"/>
      <c r="C5" s="88"/>
      <c r="D5" s="34"/>
      <c r="F5" s="73"/>
      <c r="G5" s="86"/>
      <c r="H5" s="86"/>
      <c r="I5" s="75"/>
    </row>
    <row r="6" spans="1:17" x14ac:dyDescent="0.2">
      <c r="A6" s="72" t="s">
        <v>177</v>
      </c>
      <c r="F6" s="73"/>
      <c r="G6" s="113"/>
      <c r="H6" s="114"/>
      <c r="I6" s="74"/>
    </row>
    <row r="7" spans="1:17" ht="18" customHeight="1" x14ac:dyDescent="0.2">
      <c r="A7" s="76" t="s">
        <v>72</v>
      </c>
      <c r="B7" s="77"/>
      <c r="C7" s="77"/>
      <c r="D7" s="77"/>
      <c r="E7" s="77"/>
      <c r="F7" s="78"/>
      <c r="G7" s="78"/>
      <c r="H7" s="78"/>
      <c r="I7" s="79"/>
    </row>
    <row r="8" spans="1:17" ht="15.75" customHeight="1" x14ac:dyDescent="0.2">
      <c r="A8" s="85" t="s">
        <v>179</v>
      </c>
      <c r="B8" s="85"/>
      <c r="C8" s="85"/>
      <c r="D8" s="85"/>
      <c r="E8" s="85"/>
      <c r="F8" s="85"/>
      <c r="G8" s="85"/>
      <c r="H8" s="85"/>
      <c r="I8" s="85"/>
    </row>
    <row r="9" spans="1:17" ht="25.5" customHeight="1" x14ac:dyDescent="0.2">
      <c r="A9" s="91" t="s">
        <v>0</v>
      </c>
      <c r="B9" s="91"/>
      <c r="C9" s="35"/>
      <c r="D9" s="92" t="s">
        <v>73</v>
      </c>
      <c r="E9" s="92"/>
      <c r="F9" s="36"/>
      <c r="G9" s="37" t="s">
        <v>74</v>
      </c>
      <c r="H9" s="112"/>
      <c r="I9" s="112"/>
    </row>
    <row r="10" spans="1:17" ht="21" customHeight="1" x14ac:dyDescent="0.2">
      <c r="A10" s="115" t="s">
        <v>76</v>
      </c>
      <c r="B10" s="115"/>
      <c r="C10" s="94"/>
      <c r="D10" s="94"/>
      <c r="E10" s="94"/>
      <c r="F10" s="38" t="s">
        <v>80</v>
      </c>
      <c r="G10" s="84"/>
      <c r="H10" s="84"/>
      <c r="I10" s="84"/>
    </row>
    <row r="11" spans="1:17" ht="21" customHeight="1" x14ac:dyDescent="0.2">
      <c r="A11" s="116" t="s">
        <v>77</v>
      </c>
      <c r="B11" s="116"/>
      <c r="C11" s="94"/>
      <c r="D11" s="94"/>
      <c r="E11" s="94"/>
      <c r="F11" s="94"/>
      <c r="G11" s="71" t="s">
        <v>170</v>
      </c>
      <c r="H11" s="94"/>
      <c r="I11" s="94"/>
    </row>
    <row r="12" spans="1:17" ht="18.75" customHeight="1" x14ac:dyDescent="0.2">
      <c r="A12" s="39" t="s">
        <v>1</v>
      </c>
      <c r="B12" s="94"/>
      <c r="C12" s="94"/>
      <c r="D12" s="94"/>
      <c r="E12" s="95" t="s">
        <v>171</v>
      </c>
      <c r="F12" s="96"/>
      <c r="G12" s="84"/>
      <c r="H12" s="84"/>
      <c r="I12" s="84"/>
    </row>
    <row r="13" spans="1:17" ht="21.75" customHeight="1" x14ac:dyDescent="0.2">
      <c r="A13" s="39" t="s">
        <v>2</v>
      </c>
      <c r="B13" s="93"/>
      <c r="C13" s="94"/>
      <c r="D13" s="94"/>
      <c r="E13" s="95" t="s">
        <v>79</v>
      </c>
      <c r="F13" s="96"/>
      <c r="G13" s="84"/>
      <c r="H13" s="84"/>
      <c r="I13" s="84"/>
    </row>
    <row r="14" spans="1:17" x14ac:dyDescent="0.2">
      <c r="A14" s="40" t="s">
        <v>3</v>
      </c>
      <c r="B14" s="89" t="s">
        <v>4</v>
      </c>
      <c r="C14" s="89"/>
      <c r="D14" s="89"/>
      <c r="E14" s="89"/>
      <c r="F14" s="89"/>
      <c r="G14" s="41" t="s">
        <v>5</v>
      </c>
      <c r="H14" s="41" t="s">
        <v>44</v>
      </c>
      <c r="I14" s="41" t="s">
        <v>56</v>
      </c>
      <c r="K14" s="41">
        <v>13101</v>
      </c>
      <c r="L14" s="41">
        <v>13001</v>
      </c>
      <c r="M14" s="41">
        <v>13003</v>
      </c>
      <c r="N14" s="41">
        <v>13005</v>
      </c>
      <c r="O14" s="41">
        <v>13006</v>
      </c>
      <c r="P14" s="41">
        <v>13009</v>
      </c>
      <c r="Q14" s="41"/>
    </row>
    <row r="15" spans="1:17" ht="46.5" customHeight="1" x14ac:dyDescent="0.2">
      <c r="A15" s="30">
        <v>13101</v>
      </c>
      <c r="B15" s="90" t="s">
        <v>116</v>
      </c>
      <c r="C15" s="90"/>
      <c r="D15" s="90"/>
      <c r="E15" s="90"/>
      <c r="F15" s="90"/>
      <c r="G15" s="42">
        <v>109</v>
      </c>
      <c r="H15" s="43"/>
      <c r="I15" s="44">
        <f>G15*H15</f>
        <v>0</v>
      </c>
      <c r="K15" s="102"/>
      <c r="L15" s="100"/>
      <c r="M15" s="100"/>
      <c r="N15" s="100"/>
      <c r="O15" s="100"/>
      <c r="P15" s="100"/>
      <c r="Q15" s="100"/>
    </row>
    <row r="16" spans="1:17" ht="15.75" customHeight="1" x14ac:dyDescent="0.2">
      <c r="A16" s="30">
        <v>13001</v>
      </c>
      <c r="B16" s="101" t="s">
        <v>117</v>
      </c>
      <c r="C16" s="101"/>
      <c r="D16" s="101"/>
      <c r="E16" s="101"/>
      <c r="F16" s="101"/>
      <c r="G16" s="42">
        <v>90</v>
      </c>
      <c r="H16" s="45"/>
      <c r="I16" s="46">
        <f t="shared" ref="I16:I34" si="0">G16*H16</f>
        <v>0</v>
      </c>
      <c r="K16" s="102"/>
      <c r="L16" s="100"/>
      <c r="M16" s="100"/>
      <c r="N16" s="100"/>
      <c r="O16" s="100"/>
      <c r="P16" s="100"/>
      <c r="Q16" s="100"/>
    </row>
    <row r="17" spans="1:17" ht="15.75" customHeight="1" x14ac:dyDescent="0.2">
      <c r="A17" s="30">
        <v>13003</v>
      </c>
      <c r="B17" s="101" t="s">
        <v>118</v>
      </c>
      <c r="C17" s="101"/>
      <c r="D17" s="101"/>
      <c r="E17" s="101"/>
      <c r="F17" s="101"/>
      <c r="G17" s="42">
        <v>90</v>
      </c>
      <c r="H17" s="45"/>
      <c r="I17" s="46">
        <f t="shared" si="0"/>
        <v>0</v>
      </c>
      <c r="K17" s="102"/>
      <c r="L17" s="100"/>
      <c r="M17" s="100"/>
      <c r="N17" s="100"/>
      <c r="O17" s="100"/>
      <c r="P17" s="100"/>
      <c r="Q17" s="100"/>
    </row>
    <row r="18" spans="1:17" ht="15.75" customHeight="1" x14ac:dyDescent="0.2">
      <c r="A18" s="30">
        <v>13005</v>
      </c>
      <c r="B18" s="101" t="s">
        <v>119</v>
      </c>
      <c r="C18" s="101"/>
      <c r="D18" s="101"/>
      <c r="E18" s="101"/>
      <c r="F18" s="101"/>
      <c r="G18" s="42">
        <v>90</v>
      </c>
      <c r="H18" s="45"/>
      <c r="I18" s="46">
        <f t="shared" si="0"/>
        <v>0</v>
      </c>
      <c r="K18" s="102"/>
      <c r="L18" s="100"/>
      <c r="M18" s="100"/>
      <c r="N18" s="100"/>
      <c r="O18" s="100"/>
      <c r="P18" s="100"/>
      <c r="Q18" s="100"/>
    </row>
    <row r="19" spans="1:17" ht="15.75" customHeight="1" x14ac:dyDescent="0.2">
      <c r="A19" s="30">
        <v>13006</v>
      </c>
      <c r="B19" s="101" t="s">
        <v>120</v>
      </c>
      <c r="C19" s="101"/>
      <c r="D19" s="101"/>
      <c r="E19" s="101"/>
      <c r="F19" s="101"/>
      <c r="G19" s="42">
        <v>90</v>
      </c>
      <c r="H19" s="45"/>
      <c r="I19" s="46">
        <f t="shared" si="0"/>
        <v>0</v>
      </c>
      <c r="K19" s="102"/>
      <c r="L19" s="100"/>
      <c r="M19" s="100"/>
      <c r="N19" s="100"/>
      <c r="O19" s="100"/>
      <c r="P19" s="100"/>
      <c r="Q19" s="100"/>
    </row>
    <row r="20" spans="1:17" ht="15" customHeight="1" x14ac:dyDescent="0.2">
      <c r="A20" s="30">
        <v>13009</v>
      </c>
      <c r="B20" s="101" t="s">
        <v>121</v>
      </c>
      <c r="C20" s="101"/>
      <c r="D20" s="101"/>
      <c r="E20" s="101"/>
      <c r="F20" s="101"/>
      <c r="G20" s="42">
        <v>90</v>
      </c>
      <c r="H20" s="45"/>
      <c r="I20" s="46">
        <f t="shared" si="0"/>
        <v>0</v>
      </c>
      <c r="K20" s="102"/>
      <c r="L20" s="100"/>
      <c r="M20" s="100"/>
      <c r="N20" s="100"/>
      <c r="O20" s="100"/>
      <c r="P20" s="100"/>
      <c r="Q20" s="100"/>
    </row>
    <row r="21" spans="1:17" x14ac:dyDescent="0.2">
      <c r="A21" s="40" t="s">
        <v>3</v>
      </c>
      <c r="B21" s="89" t="s">
        <v>86</v>
      </c>
      <c r="C21" s="89"/>
      <c r="D21" s="89"/>
      <c r="E21" s="89"/>
      <c r="F21" s="89"/>
      <c r="G21" s="41" t="s">
        <v>5</v>
      </c>
      <c r="H21" s="41" t="s">
        <v>44</v>
      </c>
      <c r="I21" s="41" t="s">
        <v>56</v>
      </c>
      <c r="K21" s="41">
        <v>14201</v>
      </c>
      <c r="L21" s="41">
        <v>14203</v>
      </c>
      <c r="M21" s="41">
        <v>14216</v>
      </c>
      <c r="N21" s="41">
        <v>14224</v>
      </c>
      <c r="O21" s="41">
        <v>14204</v>
      </c>
      <c r="P21" s="41">
        <v>14221</v>
      </c>
      <c r="Q21" s="41">
        <v>14223</v>
      </c>
    </row>
    <row r="22" spans="1:17" x14ac:dyDescent="0.2">
      <c r="A22" s="30">
        <v>14201</v>
      </c>
      <c r="B22" s="97" t="s">
        <v>122</v>
      </c>
      <c r="C22" s="97"/>
      <c r="D22" s="97"/>
      <c r="E22" s="97"/>
      <c r="F22" s="97"/>
      <c r="G22" s="47">
        <v>130</v>
      </c>
      <c r="H22" s="45"/>
      <c r="I22" s="46">
        <f t="shared" si="0"/>
        <v>0</v>
      </c>
      <c r="K22" s="100"/>
      <c r="L22" s="100"/>
      <c r="M22" s="100"/>
      <c r="N22" s="100"/>
      <c r="O22" s="100"/>
      <c r="P22" s="100"/>
      <c r="Q22" s="100"/>
    </row>
    <row r="23" spans="1:17" x14ac:dyDescent="0.2">
      <c r="A23" s="30">
        <v>14202</v>
      </c>
      <c r="B23" s="97" t="s">
        <v>123</v>
      </c>
      <c r="C23" s="97"/>
      <c r="D23" s="97"/>
      <c r="E23" s="97"/>
      <c r="F23" s="97"/>
      <c r="G23" s="47">
        <v>140</v>
      </c>
      <c r="H23" s="45"/>
      <c r="I23" s="46">
        <f t="shared" si="0"/>
        <v>0</v>
      </c>
      <c r="K23" s="100"/>
      <c r="L23" s="100"/>
      <c r="M23" s="100"/>
      <c r="N23" s="100"/>
      <c r="O23" s="100"/>
      <c r="P23" s="100"/>
      <c r="Q23" s="100"/>
    </row>
    <row r="24" spans="1:17" x14ac:dyDescent="0.2">
      <c r="A24" s="30">
        <v>14203</v>
      </c>
      <c r="B24" s="97" t="s">
        <v>124</v>
      </c>
      <c r="C24" s="97"/>
      <c r="D24" s="97"/>
      <c r="E24" s="97"/>
      <c r="F24" s="97"/>
      <c r="G24" s="47">
        <v>430</v>
      </c>
      <c r="H24" s="45"/>
      <c r="I24" s="46">
        <f t="shared" si="0"/>
        <v>0</v>
      </c>
      <c r="K24" s="100"/>
      <c r="L24" s="100"/>
      <c r="M24" s="100"/>
      <c r="N24" s="100"/>
      <c r="O24" s="100"/>
      <c r="P24" s="100"/>
      <c r="Q24" s="100"/>
    </row>
    <row r="25" spans="1:17" x14ac:dyDescent="0.2">
      <c r="A25" s="30">
        <v>14215</v>
      </c>
      <c r="B25" s="97" t="s">
        <v>125</v>
      </c>
      <c r="C25" s="97"/>
      <c r="D25" s="97"/>
      <c r="E25" s="97"/>
      <c r="F25" s="97"/>
      <c r="G25" s="42">
        <v>350</v>
      </c>
      <c r="H25" s="45"/>
      <c r="I25" s="46">
        <f t="shared" si="0"/>
        <v>0</v>
      </c>
      <c r="K25" s="100"/>
      <c r="L25" s="100"/>
      <c r="M25" s="100"/>
      <c r="N25" s="100"/>
      <c r="O25" s="100"/>
      <c r="P25" s="100"/>
      <c r="Q25" s="100"/>
    </row>
    <row r="26" spans="1:17" x14ac:dyDescent="0.2">
      <c r="A26" s="30">
        <v>14216</v>
      </c>
      <c r="B26" s="97" t="s">
        <v>126</v>
      </c>
      <c r="C26" s="97"/>
      <c r="D26" s="97"/>
      <c r="E26" s="97"/>
      <c r="F26" s="97"/>
      <c r="G26" s="42">
        <v>430</v>
      </c>
      <c r="H26" s="45"/>
      <c r="I26" s="46">
        <f t="shared" si="0"/>
        <v>0</v>
      </c>
      <c r="K26" s="100"/>
      <c r="L26" s="100"/>
      <c r="M26" s="100"/>
      <c r="N26" s="100"/>
      <c r="O26" s="100"/>
      <c r="P26" s="100"/>
      <c r="Q26" s="100"/>
    </row>
    <row r="27" spans="1:17" x14ac:dyDescent="0.2">
      <c r="A27" s="30">
        <v>14217</v>
      </c>
      <c r="B27" s="97" t="s">
        <v>127</v>
      </c>
      <c r="C27" s="97"/>
      <c r="D27" s="97"/>
      <c r="E27" s="97"/>
      <c r="F27" s="97"/>
      <c r="G27" s="42">
        <v>430</v>
      </c>
      <c r="H27" s="45"/>
      <c r="I27" s="46">
        <f t="shared" si="0"/>
        <v>0</v>
      </c>
      <c r="K27" s="41">
        <v>14202</v>
      </c>
      <c r="L27" s="41">
        <v>14215</v>
      </c>
      <c r="M27" s="41">
        <v>14217</v>
      </c>
      <c r="N27" s="41">
        <v>14308</v>
      </c>
      <c r="O27" s="41">
        <v>14318</v>
      </c>
      <c r="P27" s="41">
        <v>14222</v>
      </c>
      <c r="Q27" s="41">
        <v>14214</v>
      </c>
    </row>
    <row r="28" spans="1:17" x14ac:dyDescent="0.2">
      <c r="A28" s="30">
        <v>14224</v>
      </c>
      <c r="B28" s="97" t="s">
        <v>128</v>
      </c>
      <c r="C28" s="97"/>
      <c r="D28" s="97"/>
      <c r="E28" s="97"/>
      <c r="F28" s="97"/>
      <c r="G28" s="42">
        <v>400</v>
      </c>
      <c r="H28" s="45"/>
      <c r="I28" s="46">
        <f t="shared" si="0"/>
        <v>0</v>
      </c>
      <c r="K28" s="100"/>
      <c r="L28" s="100"/>
      <c r="M28" s="100"/>
      <c r="N28" s="100"/>
      <c r="O28" s="103"/>
      <c r="P28" s="100"/>
      <c r="Q28" s="100"/>
    </row>
    <row r="29" spans="1:17" x14ac:dyDescent="0.2">
      <c r="A29" s="30">
        <v>14308</v>
      </c>
      <c r="B29" s="97" t="s">
        <v>129</v>
      </c>
      <c r="C29" s="97"/>
      <c r="D29" s="97"/>
      <c r="E29" s="97"/>
      <c r="F29" s="97"/>
      <c r="G29" s="47">
        <v>640</v>
      </c>
      <c r="H29" s="45"/>
      <c r="I29" s="46">
        <f t="shared" si="0"/>
        <v>0</v>
      </c>
      <c r="K29" s="100"/>
      <c r="L29" s="100"/>
      <c r="M29" s="100"/>
      <c r="N29" s="100"/>
      <c r="O29" s="103"/>
      <c r="P29" s="100"/>
      <c r="Q29" s="100"/>
    </row>
    <row r="30" spans="1:17" x14ac:dyDescent="0.2">
      <c r="A30" s="30">
        <v>14204</v>
      </c>
      <c r="B30" s="97" t="s">
        <v>130</v>
      </c>
      <c r="C30" s="97"/>
      <c r="D30" s="97"/>
      <c r="E30" s="97"/>
      <c r="F30" s="97"/>
      <c r="G30" s="47">
        <v>330</v>
      </c>
      <c r="H30" s="45"/>
      <c r="I30" s="46">
        <f t="shared" si="0"/>
        <v>0</v>
      </c>
      <c r="K30" s="100"/>
      <c r="L30" s="100"/>
      <c r="M30" s="100"/>
      <c r="N30" s="100"/>
      <c r="O30" s="103"/>
      <c r="P30" s="100"/>
      <c r="Q30" s="100"/>
    </row>
    <row r="31" spans="1:17" x14ac:dyDescent="0.2">
      <c r="A31" s="48">
        <v>14318</v>
      </c>
      <c r="B31" s="99" t="s">
        <v>131</v>
      </c>
      <c r="C31" s="99"/>
      <c r="D31" s="99"/>
      <c r="E31" s="99"/>
      <c r="F31" s="99"/>
      <c r="G31" s="42">
        <v>395</v>
      </c>
      <c r="H31" s="45"/>
      <c r="I31" s="46">
        <f t="shared" si="0"/>
        <v>0</v>
      </c>
      <c r="K31" s="100"/>
      <c r="L31" s="100"/>
      <c r="M31" s="100"/>
      <c r="N31" s="100"/>
      <c r="O31" s="103"/>
      <c r="P31" s="100"/>
      <c r="Q31" s="100"/>
    </row>
    <row r="32" spans="1:17" x14ac:dyDescent="0.2">
      <c r="A32" s="30">
        <v>14221</v>
      </c>
      <c r="B32" s="97" t="s">
        <v>132</v>
      </c>
      <c r="C32" s="97"/>
      <c r="D32" s="97"/>
      <c r="E32" s="97"/>
      <c r="F32" s="97"/>
      <c r="G32" s="42">
        <v>250</v>
      </c>
      <c r="H32" s="45"/>
      <c r="I32" s="46">
        <f t="shared" si="0"/>
        <v>0</v>
      </c>
      <c r="K32" s="100"/>
      <c r="L32" s="100"/>
      <c r="M32" s="100"/>
      <c r="N32" s="100"/>
      <c r="O32" s="103"/>
      <c r="P32" s="100"/>
      <c r="Q32" s="100"/>
    </row>
    <row r="33" spans="1:17" x14ac:dyDescent="0.2">
      <c r="A33" s="30">
        <v>14222</v>
      </c>
      <c r="B33" s="97" t="s">
        <v>133</v>
      </c>
      <c r="C33" s="97"/>
      <c r="D33" s="97"/>
      <c r="E33" s="97"/>
      <c r="F33" s="97"/>
      <c r="G33" s="42">
        <v>350</v>
      </c>
      <c r="H33" s="45"/>
      <c r="I33" s="46">
        <f t="shared" si="0"/>
        <v>0</v>
      </c>
      <c r="K33" s="100"/>
      <c r="L33" s="100"/>
      <c r="M33" s="100"/>
      <c r="N33" s="100"/>
      <c r="O33" s="100"/>
      <c r="P33" s="100"/>
      <c r="Q33" s="100"/>
    </row>
    <row r="34" spans="1:17" x14ac:dyDescent="0.2">
      <c r="A34" s="48">
        <v>14223</v>
      </c>
      <c r="B34" s="97" t="s">
        <v>134</v>
      </c>
      <c r="C34" s="97"/>
      <c r="D34" s="97"/>
      <c r="E34" s="97"/>
      <c r="F34" s="97"/>
      <c r="G34" s="42">
        <v>180</v>
      </c>
      <c r="H34" s="45"/>
      <c r="I34" s="46">
        <f t="shared" si="0"/>
        <v>0</v>
      </c>
      <c r="K34" s="100"/>
      <c r="L34" s="100"/>
      <c r="M34" s="100"/>
      <c r="N34" s="100"/>
      <c r="O34" s="100"/>
      <c r="P34" s="100"/>
      <c r="Q34" s="100"/>
    </row>
    <row r="35" spans="1:17" x14ac:dyDescent="0.2">
      <c r="A35" s="48">
        <v>14214</v>
      </c>
      <c r="B35" s="97" t="s">
        <v>135</v>
      </c>
      <c r="C35" s="97"/>
      <c r="D35" s="97"/>
      <c r="E35" s="97"/>
      <c r="F35" s="97"/>
      <c r="G35" s="42">
        <v>200</v>
      </c>
      <c r="H35" s="45"/>
      <c r="I35" s="46">
        <f>G35*H35</f>
        <v>0</v>
      </c>
      <c r="K35" s="100"/>
      <c r="L35" s="100"/>
      <c r="M35" s="100"/>
      <c r="N35" s="100"/>
      <c r="O35" s="100"/>
      <c r="P35" s="100"/>
      <c r="Q35" s="100"/>
    </row>
    <row r="36" spans="1:17" x14ac:dyDescent="0.2">
      <c r="A36" s="48">
        <v>12024</v>
      </c>
      <c r="B36" s="80" t="s">
        <v>136</v>
      </c>
      <c r="C36" s="81"/>
      <c r="D36" s="81"/>
      <c r="E36" s="81"/>
      <c r="F36" s="82"/>
      <c r="G36" s="42">
        <v>65</v>
      </c>
      <c r="H36" s="45"/>
      <c r="I36" s="46">
        <f>G36*H36</f>
        <v>0</v>
      </c>
      <c r="K36" s="49"/>
      <c r="L36" s="49"/>
      <c r="M36" s="49"/>
      <c r="N36" s="49"/>
      <c r="O36" s="49"/>
      <c r="P36" s="49"/>
      <c r="Q36" s="49"/>
    </row>
    <row r="37" spans="1:17" x14ac:dyDescent="0.2">
      <c r="A37" s="48">
        <v>12021</v>
      </c>
      <c r="B37" s="80" t="s">
        <v>137</v>
      </c>
      <c r="C37" s="81"/>
      <c r="D37" s="81"/>
      <c r="E37" s="81"/>
      <c r="F37" s="82"/>
      <c r="G37" s="42">
        <v>85</v>
      </c>
      <c r="H37" s="45"/>
      <c r="I37" s="46">
        <f>G37*H37</f>
        <v>0</v>
      </c>
      <c r="K37" s="49"/>
      <c r="L37" s="49"/>
      <c r="M37" s="49"/>
      <c r="N37" s="49"/>
      <c r="O37" s="49"/>
      <c r="P37" s="49"/>
      <c r="Q37" s="49"/>
    </row>
    <row r="38" spans="1:17" x14ac:dyDescent="0.2">
      <c r="A38" s="40" t="s">
        <v>3</v>
      </c>
      <c r="B38" s="89" t="s">
        <v>57</v>
      </c>
      <c r="C38" s="89"/>
      <c r="D38" s="89"/>
      <c r="E38" s="89"/>
      <c r="F38" s="89"/>
      <c r="G38" s="41" t="s">
        <v>5</v>
      </c>
      <c r="H38" s="41" t="s">
        <v>44</v>
      </c>
      <c r="I38" s="41" t="s">
        <v>56</v>
      </c>
      <c r="K38" s="41">
        <v>14007</v>
      </c>
      <c r="L38" s="41">
        <v>14033</v>
      </c>
      <c r="M38" s="41">
        <v>14307</v>
      </c>
      <c r="N38" s="41">
        <v>14304</v>
      </c>
      <c r="O38" s="41">
        <v>14301</v>
      </c>
      <c r="P38" s="41">
        <v>14300</v>
      </c>
      <c r="Q38" s="41">
        <v>14302</v>
      </c>
    </row>
    <row r="39" spans="1:17" x14ac:dyDescent="0.2">
      <c r="A39" s="30">
        <v>14007</v>
      </c>
      <c r="B39" s="98" t="s">
        <v>138</v>
      </c>
      <c r="C39" s="98"/>
      <c r="D39" s="98"/>
      <c r="E39" s="98"/>
      <c r="F39" s="98"/>
      <c r="G39" s="42">
        <v>950</v>
      </c>
      <c r="H39" s="45"/>
      <c r="I39" s="46">
        <f>G39*H39</f>
        <v>0</v>
      </c>
      <c r="K39" s="100"/>
      <c r="L39" s="100"/>
      <c r="M39" s="100"/>
      <c r="N39" s="100"/>
      <c r="O39" s="100"/>
      <c r="P39" s="100"/>
      <c r="Q39" s="100"/>
    </row>
    <row r="40" spans="1:17" x14ac:dyDescent="0.2">
      <c r="A40" s="30">
        <v>14033</v>
      </c>
      <c r="B40" s="98" t="s">
        <v>139</v>
      </c>
      <c r="C40" s="98"/>
      <c r="D40" s="98"/>
      <c r="E40" s="98"/>
      <c r="F40" s="98"/>
      <c r="G40" s="42">
        <v>950</v>
      </c>
      <c r="H40" s="45"/>
      <c r="I40" s="46">
        <f>G40*H40</f>
        <v>0</v>
      </c>
      <c r="K40" s="100"/>
      <c r="L40" s="100"/>
      <c r="M40" s="100"/>
      <c r="N40" s="100"/>
      <c r="O40" s="100"/>
      <c r="P40" s="100"/>
      <c r="Q40" s="100"/>
    </row>
    <row r="41" spans="1:17" x14ac:dyDescent="0.2">
      <c r="A41" s="40" t="s">
        <v>3</v>
      </c>
      <c r="B41" s="89" t="s">
        <v>59</v>
      </c>
      <c r="C41" s="89"/>
      <c r="D41" s="89"/>
      <c r="E41" s="89"/>
      <c r="F41" s="89"/>
      <c r="G41" s="41" t="s">
        <v>5</v>
      </c>
      <c r="H41" s="41" t="s">
        <v>44</v>
      </c>
      <c r="I41" s="41" t="s">
        <v>56</v>
      </c>
      <c r="K41" s="100"/>
      <c r="L41" s="100"/>
      <c r="M41" s="100"/>
      <c r="N41" s="100"/>
      <c r="O41" s="100"/>
      <c r="P41" s="100"/>
      <c r="Q41" s="100"/>
    </row>
    <row r="42" spans="1:17" x14ac:dyDescent="0.2">
      <c r="A42" s="30">
        <v>14307</v>
      </c>
      <c r="B42" s="80" t="s">
        <v>140</v>
      </c>
      <c r="C42" s="81"/>
      <c r="D42" s="81"/>
      <c r="E42" s="81"/>
      <c r="F42" s="82"/>
      <c r="G42" s="42">
        <v>140</v>
      </c>
      <c r="H42" s="45"/>
      <c r="I42" s="46">
        <f t="shared" ref="I42:I48" si="1">G42*H42</f>
        <v>0</v>
      </c>
      <c r="K42" s="100"/>
      <c r="L42" s="100"/>
      <c r="M42" s="100"/>
      <c r="N42" s="100"/>
      <c r="O42" s="100"/>
      <c r="P42" s="100"/>
      <c r="Q42" s="100"/>
    </row>
    <row r="43" spans="1:17" x14ac:dyDescent="0.2">
      <c r="A43" s="30">
        <v>14304</v>
      </c>
      <c r="B43" s="98" t="s">
        <v>141</v>
      </c>
      <c r="C43" s="98"/>
      <c r="D43" s="98"/>
      <c r="E43" s="98"/>
      <c r="F43" s="98"/>
      <c r="G43" s="42">
        <v>140</v>
      </c>
      <c r="H43" s="45"/>
      <c r="I43" s="46">
        <f t="shared" si="1"/>
        <v>0</v>
      </c>
      <c r="K43" s="100"/>
      <c r="L43" s="100"/>
      <c r="M43" s="100"/>
      <c r="N43" s="100"/>
      <c r="O43" s="100"/>
      <c r="P43" s="100"/>
      <c r="Q43" s="100"/>
    </row>
    <row r="44" spans="1:17" x14ac:dyDescent="0.2">
      <c r="A44" s="30">
        <v>14305</v>
      </c>
      <c r="B44" s="98" t="s">
        <v>142</v>
      </c>
      <c r="C44" s="98"/>
      <c r="D44" s="98"/>
      <c r="E44" s="98"/>
      <c r="F44" s="98"/>
      <c r="G44" s="42">
        <v>280</v>
      </c>
      <c r="H44" s="45"/>
      <c r="I44" s="46">
        <f t="shared" si="1"/>
        <v>0</v>
      </c>
      <c r="K44" s="41">
        <v>14509</v>
      </c>
      <c r="L44" s="41">
        <v>14313</v>
      </c>
      <c r="M44" s="41">
        <v>14305</v>
      </c>
      <c r="N44" s="41">
        <v>14324</v>
      </c>
      <c r="O44" s="41"/>
      <c r="P44" s="41"/>
      <c r="Q44" s="41"/>
    </row>
    <row r="45" spans="1:17" x14ac:dyDescent="0.2">
      <c r="A45" s="30">
        <v>14301</v>
      </c>
      <c r="B45" s="98" t="s">
        <v>143</v>
      </c>
      <c r="C45" s="98"/>
      <c r="D45" s="98"/>
      <c r="E45" s="98"/>
      <c r="F45" s="98"/>
      <c r="G45" s="42">
        <v>495</v>
      </c>
      <c r="H45" s="45"/>
      <c r="I45" s="46">
        <f t="shared" si="1"/>
        <v>0</v>
      </c>
      <c r="K45" s="100"/>
      <c r="L45" s="100"/>
      <c r="M45" s="100"/>
      <c r="N45" s="100"/>
      <c r="O45" s="100"/>
      <c r="P45" s="100"/>
      <c r="Q45" s="100"/>
    </row>
    <row r="46" spans="1:17" x14ac:dyDescent="0.2">
      <c r="A46" s="30">
        <v>14324</v>
      </c>
      <c r="B46" s="80" t="s">
        <v>115</v>
      </c>
      <c r="C46" s="81"/>
      <c r="D46" s="81"/>
      <c r="E46" s="81"/>
      <c r="F46" s="82"/>
      <c r="G46" s="42">
        <v>395</v>
      </c>
      <c r="H46" s="45"/>
      <c r="I46" s="46">
        <f t="shared" si="1"/>
        <v>0</v>
      </c>
      <c r="K46" s="100"/>
      <c r="L46" s="100"/>
      <c r="M46" s="100"/>
      <c r="N46" s="100"/>
      <c r="O46" s="100"/>
      <c r="P46" s="100"/>
      <c r="Q46" s="100"/>
    </row>
    <row r="47" spans="1:17" x14ac:dyDescent="0.2">
      <c r="A47" s="48">
        <v>14300</v>
      </c>
      <c r="B47" s="98" t="s">
        <v>144</v>
      </c>
      <c r="C47" s="98"/>
      <c r="D47" s="98"/>
      <c r="E47" s="98"/>
      <c r="F47" s="98"/>
      <c r="G47" s="42">
        <v>495</v>
      </c>
      <c r="H47" s="45"/>
      <c r="I47" s="46">
        <f t="shared" si="1"/>
        <v>0</v>
      </c>
      <c r="K47" s="100"/>
      <c r="L47" s="100"/>
      <c r="M47" s="100"/>
      <c r="N47" s="100"/>
      <c r="O47" s="100"/>
      <c r="P47" s="100"/>
      <c r="Q47" s="100"/>
    </row>
    <row r="48" spans="1:17" x14ac:dyDescent="0.2">
      <c r="A48" s="48">
        <v>14302</v>
      </c>
      <c r="B48" s="98" t="s">
        <v>145</v>
      </c>
      <c r="C48" s="98"/>
      <c r="D48" s="98"/>
      <c r="E48" s="98"/>
      <c r="F48" s="98"/>
      <c r="G48" s="42">
        <v>595</v>
      </c>
      <c r="H48" s="45"/>
      <c r="I48" s="46">
        <f t="shared" si="1"/>
        <v>0</v>
      </c>
      <c r="K48" s="100"/>
      <c r="L48" s="100"/>
      <c r="M48" s="100"/>
      <c r="N48" s="100"/>
      <c r="O48" s="100"/>
      <c r="P48" s="100"/>
      <c r="Q48" s="100"/>
    </row>
    <row r="49" spans="1:17" x14ac:dyDescent="0.2">
      <c r="A49" s="48">
        <v>14313</v>
      </c>
      <c r="B49" s="98" t="s">
        <v>146</v>
      </c>
      <c r="C49" s="98"/>
      <c r="D49" s="98"/>
      <c r="E49" s="98"/>
      <c r="F49" s="98"/>
      <c r="G49" s="42">
        <v>595</v>
      </c>
      <c r="H49" s="45"/>
      <c r="I49" s="46">
        <f>G49*H49</f>
        <v>0</v>
      </c>
      <c r="K49" s="100"/>
      <c r="L49" s="100"/>
      <c r="M49" s="100"/>
      <c r="N49" s="100"/>
      <c r="O49" s="100"/>
      <c r="P49" s="100"/>
      <c r="Q49" s="100"/>
    </row>
    <row r="50" spans="1:17" x14ac:dyDescent="0.2">
      <c r="A50" s="48">
        <v>14509</v>
      </c>
      <c r="B50" s="98" t="s">
        <v>147</v>
      </c>
      <c r="C50" s="98"/>
      <c r="D50" s="98"/>
      <c r="E50" s="98"/>
      <c r="F50" s="98"/>
      <c r="G50" s="42">
        <v>800</v>
      </c>
      <c r="H50" s="45"/>
      <c r="I50" s="46">
        <f>G50*H50</f>
        <v>0</v>
      </c>
      <c r="K50" s="100"/>
      <c r="L50" s="100"/>
      <c r="M50" s="100"/>
      <c r="N50" s="100"/>
      <c r="O50" s="100"/>
      <c r="P50" s="100"/>
      <c r="Q50" s="100"/>
    </row>
    <row r="51" spans="1:17" x14ac:dyDescent="0.2">
      <c r="A51" s="48">
        <v>14511</v>
      </c>
      <c r="B51" s="98" t="s">
        <v>148</v>
      </c>
      <c r="C51" s="98"/>
      <c r="D51" s="98"/>
      <c r="E51" s="98"/>
      <c r="F51" s="98"/>
      <c r="G51" s="42">
        <v>800</v>
      </c>
      <c r="H51" s="45"/>
      <c r="I51" s="46">
        <f t="shared" ref="I51:I88" si="2">G51*H51</f>
        <v>0</v>
      </c>
      <c r="K51" s="41">
        <v>14003</v>
      </c>
      <c r="L51" s="41">
        <v>17200</v>
      </c>
      <c r="M51" s="41">
        <v>15020</v>
      </c>
      <c r="N51" s="41">
        <v>15030</v>
      </c>
      <c r="O51" s="41"/>
      <c r="P51" s="41"/>
      <c r="Q51" s="41"/>
    </row>
    <row r="52" spans="1:17" ht="15.75" x14ac:dyDescent="0.2">
      <c r="A52" s="40" t="s">
        <v>3</v>
      </c>
      <c r="B52" s="104" t="s">
        <v>90</v>
      </c>
      <c r="C52" s="104"/>
      <c r="D52" s="104"/>
      <c r="E52" s="104"/>
      <c r="F52" s="104"/>
      <c r="G52" s="50" t="s">
        <v>5</v>
      </c>
      <c r="H52" s="50" t="s">
        <v>6</v>
      </c>
      <c r="I52" s="41" t="s">
        <v>56</v>
      </c>
      <c r="K52" s="100"/>
      <c r="L52" s="100"/>
      <c r="M52" s="100"/>
      <c r="N52" s="100"/>
      <c r="O52" s="100"/>
      <c r="P52" s="100"/>
      <c r="Q52" s="100"/>
    </row>
    <row r="53" spans="1:17" x14ac:dyDescent="0.2">
      <c r="A53" s="30">
        <v>14003</v>
      </c>
      <c r="B53" s="97" t="s">
        <v>149</v>
      </c>
      <c r="C53" s="97"/>
      <c r="D53" s="97"/>
      <c r="E53" s="97"/>
      <c r="F53" s="97"/>
      <c r="G53" s="47">
        <v>535</v>
      </c>
      <c r="H53" s="45"/>
      <c r="I53" s="46">
        <f t="shared" si="2"/>
        <v>0</v>
      </c>
      <c r="K53" s="100"/>
      <c r="L53" s="100"/>
      <c r="M53" s="100"/>
      <c r="N53" s="100"/>
      <c r="O53" s="100"/>
      <c r="P53" s="100"/>
      <c r="Q53" s="100"/>
    </row>
    <row r="54" spans="1:17" x14ac:dyDescent="0.2">
      <c r="A54" s="30">
        <v>17200</v>
      </c>
      <c r="B54" s="97" t="s">
        <v>150</v>
      </c>
      <c r="C54" s="97"/>
      <c r="D54" s="97"/>
      <c r="E54" s="97"/>
      <c r="F54" s="97"/>
      <c r="G54" s="47">
        <v>390</v>
      </c>
      <c r="H54" s="45"/>
      <c r="I54" s="46">
        <f t="shared" si="2"/>
        <v>0</v>
      </c>
      <c r="K54" s="100"/>
      <c r="L54" s="100"/>
      <c r="M54" s="100"/>
      <c r="N54" s="100"/>
      <c r="O54" s="100"/>
      <c r="P54" s="100"/>
      <c r="Q54" s="100"/>
    </row>
    <row r="55" spans="1:17" x14ac:dyDescent="0.2">
      <c r="A55" s="30">
        <v>15020</v>
      </c>
      <c r="B55" s="97" t="s">
        <v>151</v>
      </c>
      <c r="C55" s="97"/>
      <c r="D55" s="97"/>
      <c r="E55" s="97"/>
      <c r="F55" s="97"/>
      <c r="G55" s="47">
        <v>995</v>
      </c>
      <c r="H55" s="45"/>
      <c r="I55" s="46">
        <f t="shared" si="2"/>
        <v>0</v>
      </c>
      <c r="K55" s="100"/>
      <c r="L55" s="100"/>
      <c r="M55" s="100"/>
      <c r="N55" s="100"/>
      <c r="O55" s="100"/>
      <c r="P55" s="100"/>
      <c r="Q55" s="100"/>
    </row>
    <row r="56" spans="1:17" x14ac:dyDescent="0.2">
      <c r="A56" s="30">
        <v>15030</v>
      </c>
      <c r="B56" s="105" t="s">
        <v>152</v>
      </c>
      <c r="C56" s="105"/>
      <c r="D56" s="105"/>
      <c r="E56" s="105"/>
      <c r="F56" s="105"/>
      <c r="G56" s="47">
        <v>995</v>
      </c>
      <c r="H56" s="45"/>
      <c r="I56" s="46">
        <f t="shared" si="2"/>
        <v>0</v>
      </c>
      <c r="K56" s="100"/>
      <c r="L56" s="100"/>
      <c r="M56" s="100"/>
      <c r="N56" s="100"/>
      <c r="O56" s="100"/>
      <c r="P56" s="100"/>
      <c r="Q56" s="100"/>
    </row>
    <row r="57" spans="1:17" ht="15.75" x14ac:dyDescent="0.2">
      <c r="A57" s="40" t="s">
        <v>3</v>
      </c>
      <c r="B57" s="104" t="s">
        <v>8</v>
      </c>
      <c r="C57" s="104"/>
      <c r="D57" s="104"/>
      <c r="E57" s="104"/>
      <c r="F57" s="104"/>
      <c r="G57" s="50" t="s">
        <v>5</v>
      </c>
      <c r="H57" s="50" t="s">
        <v>6</v>
      </c>
      <c r="I57" s="41" t="s">
        <v>56</v>
      </c>
      <c r="K57" s="41">
        <v>18101</v>
      </c>
      <c r="L57" s="41">
        <v>18120</v>
      </c>
      <c r="M57" s="41">
        <v>18117</v>
      </c>
      <c r="N57" s="51"/>
      <c r="O57" s="51"/>
      <c r="P57" s="51"/>
      <c r="Q57" s="51"/>
    </row>
    <row r="58" spans="1:17" x14ac:dyDescent="0.2">
      <c r="A58" s="30">
        <v>18101</v>
      </c>
      <c r="B58" s="97" t="s">
        <v>153</v>
      </c>
      <c r="C58" s="97"/>
      <c r="D58" s="97"/>
      <c r="E58" s="97"/>
      <c r="F58" s="97"/>
      <c r="G58" s="47">
        <v>235</v>
      </c>
      <c r="H58" s="45"/>
      <c r="I58" s="46">
        <f t="shared" si="2"/>
        <v>0</v>
      </c>
      <c r="K58" s="100"/>
      <c r="L58" s="100"/>
      <c r="M58" s="100"/>
      <c r="N58" s="100"/>
      <c r="O58" s="100"/>
      <c r="P58" s="100"/>
      <c r="Q58" s="100"/>
    </row>
    <row r="59" spans="1:17" x14ac:dyDescent="0.2">
      <c r="A59" s="30">
        <v>18120</v>
      </c>
      <c r="B59" s="97" t="s">
        <v>154</v>
      </c>
      <c r="C59" s="97"/>
      <c r="D59" s="97"/>
      <c r="E59" s="97"/>
      <c r="F59" s="97"/>
      <c r="G59" s="47">
        <v>975</v>
      </c>
      <c r="H59" s="45"/>
      <c r="I59" s="46">
        <f t="shared" si="2"/>
        <v>0</v>
      </c>
      <c r="K59" s="100"/>
      <c r="L59" s="100"/>
      <c r="M59" s="100"/>
      <c r="N59" s="100"/>
      <c r="O59" s="100"/>
      <c r="P59" s="100"/>
      <c r="Q59" s="100"/>
    </row>
    <row r="60" spans="1:17" x14ac:dyDescent="0.2">
      <c r="A60" s="30">
        <v>18117</v>
      </c>
      <c r="B60" s="97" t="s">
        <v>155</v>
      </c>
      <c r="C60" s="97"/>
      <c r="D60" s="97"/>
      <c r="E60" s="97"/>
      <c r="F60" s="97"/>
      <c r="G60" s="47">
        <v>400</v>
      </c>
      <c r="H60" s="45"/>
      <c r="I60" s="46">
        <f t="shared" si="2"/>
        <v>0</v>
      </c>
      <c r="K60" s="100"/>
      <c r="L60" s="100"/>
      <c r="M60" s="100"/>
      <c r="N60" s="100"/>
      <c r="O60" s="100"/>
      <c r="P60" s="100"/>
      <c r="Q60" s="100"/>
    </row>
    <row r="61" spans="1:17" x14ac:dyDescent="0.2">
      <c r="A61" s="30"/>
      <c r="B61" s="105"/>
      <c r="C61" s="105"/>
      <c r="D61" s="105"/>
      <c r="E61" s="105"/>
      <c r="F61" s="105"/>
      <c r="G61" s="47"/>
      <c r="H61" s="45"/>
      <c r="I61" s="46">
        <f t="shared" si="2"/>
        <v>0</v>
      </c>
      <c r="K61" s="100"/>
      <c r="L61" s="100"/>
      <c r="M61" s="100"/>
      <c r="N61" s="100"/>
      <c r="O61" s="100"/>
      <c r="P61" s="100"/>
      <c r="Q61" s="100"/>
    </row>
    <row r="62" spans="1:17" ht="15.75" x14ac:dyDescent="0.2">
      <c r="A62" s="40" t="s">
        <v>3</v>
      </c>
      <c r="B62" s="104" t="s">
        <v>9</v>
      </c>
      <c r="C62" s="104"/>
      <c r="D62" s="104"/>
      <c r="E62" s="104"/>
      <c r="F62" s="104"/>
      <c r="G62" s="50" t="s">
        <v>5</v>
      </c>
      <c r="H62" s="50" t="s">
        <v>6</v>
      </c>
      <c r="I62" s="41" t="s">
        <v>56</v>
      </c>
      <c r="K62" s="41" t="s">
        <v>66</v>
      </c>
      <c r="L62" s="41" t="s">
        <v>65</v>
      </c>
      <c r="M62" s="41" t="s">
        <v>113</v>
      </c>
      <c r="N62" s="41">
        <v>19002</v>
      </c>
      <c r="O62" s="41"/>
      <c r="P62" s="41"/>
      <c r="Q62" s="41"/>
    </row>
    <row r="63" spans="1:17" x14ac:dyDescent="0.2">
      <c r="A63" s="52">
        <v>14105</v>
      </c>
      <c r="B63" s="106" t="s">
        <v>156</v>
      </c>
      <c r="C63" s="106"/>
      <c r="D63" s="106"/>
      <c r="E63" s="106"/>
      <c r="F63" s="106"/>
      <c r="G63" s="47">
        <v>1200</v>
      </c>
      <c r="H63" s="53"/>
      <c r="I63" s="46">
        <f t="shared" si="2"/>
        <v>0</v>
      </c>
      <c r="K63" s="100"/>
      <c r="L63" s="100"/>
      <c r="M63" s="100"/>
      <c r="N63" s="100"/>
      <c r="O63" s="100"/>
      <c r="P63" s="100"/>
      <c r="Q63" s="100"/>
    </row>
    <row r="64" spans="1:17" x14ac:dyDescent="0.2">
      <c r="A64" s="52">
        <v>14110</v>
      </c>
      <c r="B64" s="106" t="s">
        <v>157</v>
      </c>
      <c r="C64" s="106"/>
      <c r="D64" s="106"/>
      <c r="E64" s="106"/>
      <c r="F64" s="106"/>
      <c r="G64" s="47">
        <v>1800</v>
      </c>
      <c r="H64" s="53"/>
      <c r="I64" s="46">
        <f t="shared" si="2"/>
        <v>0</v>
      </c>
      <c r="K64" s="100"/>
      <c r="L64" s="100"/>
      <c r="M64" s="100"/>
      <c r="N64" s="100"/>
      <c r="O64" s="100"/>
      <c r="P64" s="100"/>
      <c r="Q64" s="100"/>
    </row>
    <row r="65" spans="1:18" ht="15" customHeight="1" x14ac:dyDescent="0.2">
      <c r="A65" s="52">
        <v>14108</v>
      </c>
      <c r="B65" s="107" t="s">
        <v>175</v>
      </c>
      <c r="C65" s="107"/>
      <c r="D65" s="107"/>
      <c r="E65" s="107"/>
      <c r="F65" s="107"/>
      <c r="G65" s="47">
        <v>2500</v>
      </c>
      <c r="H65" s="53"/>
      <c r="I65" s="46">
        <f t="shared" si="2"/>
        <v>0</v>
      </c>
      <c r="K65" s="100"/>
      <c r="L65" s="100"/>
      <c r="M65" s="100"/>
      <c r="N65" s="100"/>
      <c r="O65" s="100"/>
      <c r="P65" s="100"/>
      <c r="Q65" s="100"/>
    </row>
    <row r="66" spans="1:18" ht="15" customHeight="1" x14ac:dyDescent="0.2">
      <c r="A66" s="52">
        <v>14113</v>
      </c>
      <c r="B66" s="107" t="s">
        <v>176</v>
      </c>
      <c r="C66" s="107"/>
      <c r="D66" s="107"/>
      <c r="E66" s="107"/>
      <c r="F66" s="107"/>
      <c r="G66" s="47">
        <v>4250</v>
      </c>
      <c r="H66" s="53"/>
      <c r="I66" s="46">
        <f t="shared" si="2"/>
        <v>0</v>
      </c>
      <c r="K66" s="100"/>
      <c r="L66" s="100"/>
      <c r="M66" s="100"/>
      <c r="N66" s="100"/>
      <c r="O66" s="100"/>
      <c r="P66" s="100"/>
      <c r="Q66" s="100"/>
    </row>
    <row r="67" spans="1:18" ht="15" customHeight="1" x14ac:dyDescent="0.2">
      <c r="A67" s="52">
        <v>14101</v>
      </c>
      <c r="B67" s="108" t="s">
        <v>172</v>
      </c>
      <c r="C67" s="109"/>
      <c r="D67" s="109"/>
      <c r="E67" s="109"/>
      <c r="F67" s="110"/>
      <c r="G67" s="47">
        <v>2250</v>
      </c>
      <c r="H67" s="53"/>
      <c r="I67" s="46">
        <f t="shared" si="2"/>
        <v>0</v>
      </c>
      <c r="K67" s="100"/>
      <c r="L67" s="100"/>
      <c r="M67" s="100"/>
      <c r="N67" s="100"/>
      <c r="O67" s="100"/>
      <c r="P67" s="100"/>
      <c r="Q67" s="100"/>
    </row>
    <row r="68" spans="1:18" ht="15" customHeight="1" x14ac:dyDescent="0.2">
      <c r="A68" s="52">
        <v>14102</v>
      </c>
      <c r="B68" s="108" t="s">
        <v>173</v>
      </c>
      <c r="C68" s="109"/>
      <c r="D68" s="109"/>
      <c r="E68" s="109"/>
      <c r="F68" s="110"/>
      <c r="G68" s="47">
        <v>3250</v>
      </c>
      <c r="H68" s="53"/>
      <c r="I68" s="46">
        <f t="shared" si="2"/>
        <v>0</v>
      </c>
      <c r="K68" s="100"/>
      <c r="L68" s="100"/>
      <c r="M68" s="100"/>
      <c r="N68" s="100"/>
      <c r="O68" s="100"/>
      <c r="P68" s="100"/>
      <c r="Q68" s="100"/>
    </row>
    <row r="69" spans="1:18" x14ac:dyDescent="0.2">
      <c r="A69" s="52">
        <v>19002</v>
      </c>
      <c r="B69" s="105" t="s">
        <v>158</v>
      </c>
      <c r="C69" s="105"/>
      <c r="D69" s="105"/>
      <c r="E69" s="105"/>
      <c r="F69" s="105"/>
      <c r="G69" s="47">
        <v>900</v>
      </c>
      <c r="H69" s="53"/>
      <c r="I69" s="46">
        <f t="shared" si="2"/>
        <v>0</v>
      </c>
      <c r="K69" s="100"/>
      <c r="L69" s="100"/>
      <c r="M69" s="100"/>
      <c r="N69" s="100"/>
      <c r="O69" s="100"/>
      <c r="P69" s="100"/>
      <c r="Q69" s="100"/>
    </row>
    <row r="70" spans="1:18" ht="15.75" x14ac:dyDescent="0.2">
      <c r="A70" s="40" t="s">
        <v>3</v>
      </c>
      <c r="B70" s="104" t="s">
        <v>10</v>
      </c>
      <c r="C70" s="104"/>
      <c r="D70" s="104"/>
      <c r="E70" s="104"/>
      <c r="F70" s="104"/>
      <c r="G70" s="50" t="s">
        <v>5</v>
      </c>
      <c r="H70" s="50" t="s">
        <v>6</v>
      </c>
      <c r="I70" s="41" t="s">
        <v>56</v>
      </c>
      <c r="K70" s="89">
        <v>11001</v>
      </c>
      <c r="L70" s="89"/>
      <c r="M70" s="41">
        <v>12010</v>
      </c>
      <c r="N70" s="41">
        <v>11001</v>
      </c>
      <c r="O70" s="41">
        <v>12010</v>
      </c>
      <c r="P70" s="41"/>
      <c r="Q70" s="41"/>
    </row>
    <row r="71" spans="1:18" x14ac:dyDescent="0.2">
      <c r="A71" s="30">
        <v>11001</v>
      </c>
      <c r="B71" s="97" t="s">
        <v>159</v>
      </c>
      <c r="C71" s="97"/>
      <c r="D71" s="97"/>
      <c r="E71" s="97"/>
      <c r="F71" s="97"/>
      <c r="G71" s="47">
        <v>600</v>
      </c>
      <c r="H71" s="45"/>
      <c r="I71" s="46">
        <f t="shared" si="2"/>
        <v>0</v>
      </c>
      <c r="K71" s="100"/>
      <c r="L71" s="100"/>
      <c r="M71" s="100"/>
      <c r="N71" s="100"/>
      <c r="O71" s="100"/>
      <c r="P71" s="100"/>
      <c r="Q71" s="100"/>
    </row>
    <row r="72" spans="1:18" x14ac:dyDescent="0.2">
      <c r="A72" s="30">
        <v>11003</v>
      </c>
      <c r="B72" s="97" t="s">
        <v>160</v>
      </c>
      <c r="C72" s="97"/>
      <c r="D72" s="97"/>
      <c r="E72" s="97"/>
      <c r="F72" s="97"/>
      <c r="G72" s="47">
        <v>1000</v>
      </c>
      <c r="H72" s="45"/>
      <c r="I72" s="46">
        <f t="shared" si="2"/>
        <v>0</v>
      </c>
      <c r="K72" s="100"/>
      <c r="L72" s="100"/>
      <c r="M72" s="100"/>
      <c r="N72" s="100"/>
      <c r="O72" s="100"/>
      <c r="P72" s="100"/>
      <c r="Q72" s="100"/>
    </row>
    <row r="73" spans="1:18" x14ac:dyDescent="0.2">
      <c r="A73" s="30">
        <v>12010</v>
      </c>
      <c r="B73" s="97" t="s">
        <v>161</v>
      </c>
      <c r="C73" s="97"/>
      <c r="D73" s="97"/>
      <c r="E73" s="97"/>
      <c r="F73" s="97"/>
      <c r="G73" s="47">
        <v>430</v>
      </c>
      <c r="H73" s="45"/>
      <c r="I73" s="46">
        <f t="shared" si="2"/>
        <v>0</v>
      </c>
      <c r="K73" s="100"/>
      <c r="L73" s="100"/>
      <c r="M73" s="100"/>
      <c r="N73" s="100"/>
      <c r="O73" s="100"/>
      <c r="P73" s="100"/>
      <c r="Q73" s="100"/>
    </row>
    <row r="74" spans="1:18" x14ac:dyDescent="0.2">
      <c r="A74" s="30"/>
      <c r="B74" s="97"/>
      <c r="C74" s="97"/>
      <c r="D74" s="97"/>
      <c r="E74" s="97"/>
      <c r="F74" s="97"/>
      <c r="G74" s="47"/>
      <c r="H74" s="45"/>
      <c r="I74" s="46">
        <f t="shared" si="2"/>
        <v>0</v>
      </c>
      <c r="K74" s="100"/>
      <c r="L74" s="100"/>
      <c r="M74" s="100"/>
      <c r="N74" s="100"/>
      <c r="O74" s="100"/>
      <c r="P74" s="100"/>
      <c r="Q74" s="100"/>
    </row>
    <row r="75" spans="1:18" x14ac:dyDescent="0.2">
      <c r="A75" s="30"/>
      <c r="B75" s="97"/>
      <c r="C75" s="97"/>
      <c r="D75" s="97"/>
      <c r="E75" s="97"/>
      <c r="F75" s="97"/>
      <c r="G75" s="47"/>
      <c r="H75" s="45"/>
      <c r="I75" s="46">
        <f t="shared" si="2"/>
        <v>0</v>
      </c>
      <c r="K75" s="100"/>
      <c r="L75" s="100"/>
      <c r="M75" s="100"/>
      <c r="N75" s="100"/>
      <c r="O75" s="100"/>
      <c r="P75" s="100"/>
      <c r="Q75" s="100"/>
    </row>
    <row r="76" spans="1:18" ht="15.75" x14ac:dyDescent="0.2">
      <c r="A76" s="40" t="s">
        <v>3</v>
      </c>
      <c r="B76" s="104" t="s">
        <v>12</v>
      </c>
      <c r="C76" s="104"/>
      <c r="D76" s="104"/>
      <c r="E76" s="104"/>
      <c r="F76" s="104"/>
      <c r="G76" s="50" t="s">
        <v>5</v>
      </c>
      <c r="H76" s="50" t="s">
        <v>6</v>
      </c>
      <c r="I76" s="41" t="s">
        <v>56</v>
      </c>
      <c r="K76" s="41">
        <v>18003</v>
      </c>
      <c r="L76" s="41" t="s">
        <v>71</v>
      </c>
      <c r="M76" s="41" t="s">
        <v>70</v>
      </c>
      <c r="N76" s="41">
        <v>18211</v>
      </c>
      <c r="O76" s="41"/>
      <c r="P76" s="41"/>
      <c r="Q76" s="41"/>
      <c r="R76" s="54"/>
    </row>
    <row r="77" spans="1:18" x14ac:dyDescent="0.2">
      <c r="A77" s="30">
        <v>18003</v>
      </c>
      <c r="B77" s="97" t="s">
        <v>162</v>
      </c>
      <c r="C77" s="97"/>
      <c r="D77" s="97"/>
      <c r="E77" s="97"/>
      <c r="F77" s="97"/>
      <c r="G77" s="47">
        <v>395</v>
      </c>
      <c r="H77" s="45"/>
      <c r="I77" s="46">
        <f t="shared" si="2"/>
        <v>0</v>
      </c>
      <c r="K77" s="100"/>
      <c r="L77" s="100"/>
      <c r="M77" s="100"/>
      <c r="N77" s="100"/>
      <c r="O77" s="100"/>
      <c r="P77" s="100"/>
      <c r="Q77" s="100"/>
    </row>
    <row r="78" spans="1:18" x14ac:dyDescent="0.2">
      <c r="A78" s="30">
        <v>18200</v>
      </c>
      <c r="B78" s="97" t="s">
        <v>163</v>
      </c>
      <c r="C78" s="97"/>
      <c r="D78" s="97"/>
      <c r="E78" s="97"/>
      <c r="F78" s="97"/>
      <c r="G78" s="47">
        <v>1320</v>
      </c>
      <c r="H78" s="45"/>
      <c r="I78" s="46">
        <f t="shared" si="2"/>
        <v>0</v>
      </c>
      <c r="K78" s="100"/>
      <c r="L78" s="100"/>
      <c r="M78" s="100"/>
      <c r="N78" s="100"/>
      <c r="O78" s="100"/>
      <c r="P78" s="100"/>
      <c r="Q78" s="100"/>
    </row>
    <row r="79" spans="1:18" x14ac:dyDescent="0.2">
      <c r="A79" s="30">
        <v>18210</v>
      </c>
      <c r="B79" s="97" t="s">
        <v>164</v>
      </c>
      <c r="C79" s="97"/>
      <c r="D79" s="97"/>
      <c r="E79" s="97"/>
      <c r="F79" s="97"/>
      <c r="G79" s="47">
        <v>700</v>
      </c>
      <c r="H79" s="45"/>
      <c r="I79" s="46">
        <f t="shared" si="2"/>
        <v>0</v>
      </c>
      <c r="K79" s="100"/>
      <c r="L79" s="100"/>
      <c r="M79" s="100"/>
      <c r="N79" s="100"/>
      <c r="O79" s="100"/>
      <c r="P79" s="100"/>
      <c r="Q79" s="100"/>
    </row>
    <row r="80" spans="1:18" x14ac:dyDescent="0.2">
      <c r="A80" s="30">
        <v>18211</v>
      </c>
      <c r="B80" s="97" t="s">
        <v>165</v>
      </c>
      <c r="C80" s="97"/>
      <c r="D80" s="97"/>
      <c r="E80" s="97"/>
      <c r="F80" s="97"/>
      <c r="G80" s="47">
        <v>99</v>
      </c>
      <c r="H80" s="45"/>
      <c r="I80" s="46">
        <f t="shared" si="2"/>
        <v>0</v>
      </c>
      <c r="K80" s="100"/>
      <c r="L80" s="100"/>
      <c r="M80" s="100"/>
      <c r="N80" s="100"/>
      <c r="O80" s="100"/>
      <c r="P80" s="100"/>
      <c r="Q80" s="100"/>
    </row>
    <row r="81" spans="1:17" x14ac:dyDescent="0.2">
      <c r="A81" s="117"/>
      <c r="B81" s="118"/>
      <c r="C81" s="118"/>
      <c r="D81" s="118"/>
      <c r="E81" s="118"/>
      <c r="F81" s="118"/>
      <c r="G81" s="118"/>
      <c r="H81" s="118"/>
      <c r="I81" s="119"/>
      <c r="K81" s="100"/>
      <c r="L81" s="100"/>
      <c r="M81" s="100"/>
      <c r="N81" s="100"/>
      <c r="O81" s="100"/>
      <c r="P81" s="100"/>
      <c r="Q81" s="100"/>
    </row>
    <row r="82" spans="1:17" x14ac:dyDescent="0.2">
      <c r="A82" s="120"/>
      <c r="B82" s="121"/>
      <c r="C82" s="121"/>
      <c r="D82" s="121"/>
      <c r="E82" s="121"/>
      <c r="F82" s="121"/>
      <c r="G82" s="121"/>
      <c r="H82" s="121"/>
      <c r="I82" s="122"/>
      <c r="K82" s="100"/>
      <c r="L82" s="100"/>
      <c r="M82" s="100"/>
      <c r="N82" s="100"/>
      <c r="O82" s="100"/>
      <c r="P82" s="100"/>
      <c r="Q82" s="100"/>
    </row>
    <row r="83" spans="1:17" x14ac:dyDescent="0.2">
      <c r="A83" s="120"/>
      <c r="B83" s="121"/>
      <c r="C83" s="121"/>
      <c r="D83" s="121"/>
      <c r="E83" s="121"/>
      <c r="F83" s="121"/>
      <c r="G83" s="121"/>
      <c r="H83" s="121"/>
      <c r="I83" s="122"/>
      <c r="K83" s="100"/>
      <c r="L83" s="100"/>
      <c r="M83" s="100"/>
      <c r="N83" s="100"/>
      <c r="O83" s="100"/>
      <c r="P83" s="100"/>
      <c r="Q83" s="100"/>
    </row>
    <row r="84" spans="1:17" x14ac:dyDescent="0.2">
      <c r="A84" s="123"/>
      <c r="B84" s="124"/>
      <c r="C84" s="124"/>
      <c r="D84" s="124"/>
      <c r="E84" s="124"/>
      <c r="F84" s="124"/>
      <c r="G84" s="124"/>
      <c r="H84" s="124"/>
      <c r="I84" s="125"/>
      <c r="K84" s="100"/>
      <c r="L84" s="100"/>
      <c r="M84" s="100"/>
      <c r="N84" s="100"/>
      <c r="O84" s="100"/>
      <c r="P84" s="100"/>
      <c r="Q84" s="100"/>
    </row>
    <row r="85" spans="1:17" ht="15.75" x14ac:dyDescent="0.2">
      <c r="A85" s="55" t="s">
        <v>7</v>
      </c>
      <c r="B85" s="104" t="s">
        <v>13</v>
      </c>
      <c r="C85" s="104"/>
      <c r="D85" s="104"/>
      <c r="E85" s="104"/>
      <c r="F85" s="104"/>
      <c r="G85" s="50" t="s">
        <v>5</v>
      </c>
      <c r="H85" s="50" t="s">
        <v>6</v>
      </c>
      <c r="I85" s="41" t="s">
        <v>56</v>
      </c>
      <c r="K85" s="111"/>
      <c r="L85" s="111"/>
      <c r="M85" s="111"/>
      <c r="N85" s="111"/>
      <c r="O85" s="111"/>
      <c r="P85" s="111"/>
      <c r="Q85" s="111"/>
    </row>
    <row r="86" spans="1:17" x14ac:dyDescent="0.2">
      <c r="A86" s="30">
        <v>25101</v>
      </c>
      <c r="B86" s="97" t="s">
        <v>166</v>
      </c>
      <c r="C86" s="97"/>
      <c r="D86" s="97"/>
      <c r="E86" s="97"/>
      <c r="F86" s="97"/>
      <c r="G86" s="47">
        <v>16</v>
      </c>
      <c r="H86" s="45"/>
      <c r="I86" s="46">
        <f t="shared" si="2"/>
        <v>0</v>
      </c>
      <c r="K86" s="111"/>
      <c r="L86" s="111"/>
      <c r="M86" s="111"/>
      <c r="N86" s="111"/>
      <c r="O86" s="111"/>
      <c r="P86" s="111"/>
      <c r="Q86" s="111"/>
    </row>
    <row r="87" spans="1:17" x14ac:dyDescent="0.2">
      <c r="A87" s="30">
        <v>25201</v>
      </c>
      <c r="B87" s="105" t="s">
        <v>167</v>
      </c>
      <c r="C87" s="105"/>
      <c r="D87" s="105"/>
      <c r="E87" s="105"/>
      <c r="F87" s="105"/>
      <c r="G87" s="47">
        <v>420</v>
      </c>
      <c r="H87" s="45"/>
      <c r="I87" s="46">
        <f t="shared" si="2"/>
        <v>0</v>
      </c>
      <c r="K87" s="111"/>
      <c r="L87" s="111"/>
      <c r="M87" s="111"/>
      <c r="N87" s="111"/>
      <c r="O87" s="111"/>
      <c r="P87" s="111"/>
      <c r="Q87" s="111"/>
    </row>
    <row r="88" spans="1:17" x14ac:dyDescent="0.2">
      <c r="A88" s="30">
        <v>30006</v>
      </c>
      <c r="B88" s="105" t="s">
        <v>168</v>
      </c>
      <c r="C88" s="105"/>
      <c r="D88" s="105"/>
      <c r="E88" s="105"/>
      <c r="F88" s="105"/>
      <c r="G88" s="47">
        <v>500</v>
      </c>
      <c r="H88" s="45"/>
      <c r="I88" s="46">
        <f t="shared" si="2"/>
        <v>0</v>
      </c>
      <c r="K88" s="111"/>
      <c r="L88" s="111"/>
      <c r="M88" s="111"/>
      <c r="N88" s="111"/>
      <c r="O88" s="111"/>
      <c r="P88" s="111"/>
      <c r="Q88" s="111"/>
    </row>
    <row r="89" spans="1:17" x14ac:dyDescent="0.2">
      <c r="A89" s="30">
        <v>22020</v>
      </c>
      <c r="B89" s="105" t="s">
        <v>169</v>
      </c>
      <c r="C89" s="105"/>
      <c r="D89" s="105"/>
      <c r="E89" s="105"/>
      <c r="F89" s="105"/>
      <c r="G89" s="56" t="s">
        <v>14</v>
      </c>
      <c r="H89" s="48"/>
      <c r="I89" s="57"/>
      <c r="K89" s="111"/>
      <c r="L89" s="111"/>
      <c r="M89" s="111"/>
      <c r="N89" s="111"/>
      <c r="O89" s="111"/>
      <c r="P89" s="111"/>
      <c r="Q89" s="111"/>
    </row>
    <row r="90" spans="1:17" ht="15.75" x14ac:dyDescent="0.2">
      <c r="A90" s="55"/>
      <c r="B90" s="104" t="s">
        <v>15</v>
      </c>
      <c r="C90" s="104"/>
      <c r="D90" s="104"/>
      <c r="E90" s="104"/>
      <c r="F90" s="104"/>
      <c r="G90" s="50"/>
      <c r="H90" s="50" t="s">
        <v>6</v>
      </c>
      <c r="I90" s="41" t="s">
        <v>56</v>
      </c>
    </row>
    <row r="91" spans="1:17" x14ac:dyDescent="0.2">
      <c r="A91" s="58"/>
      <c r="B91" s="83"/>
      <c r="C91" s="83"/>
      <c r="D91" s="83"/>
      <c r="E91" s="83"/>
      <c r="F91" s="83"/>
      <c r="G91" s="59"/>
      <c r="H91" s="45"/>
      <c r="I91" s="46">
        <f t="shared" ref="I91:I93" si="3">G91*H91</f>
        <v>0</v>
      </c>
    </row>
    <row r="92" spans="1:17" x14ac:dyDescent="0.2">
      <c r="A92" s="58"/>
      <c r="B92" s="83"/>
      <c r="C92" s="83"/>
      <c r="D92" s="83"/>
      <c r="E92" s="83"/>
      <c r="F92" s="83"/>
      <c r="G92" s="59"/>
      <c r="H92" s="45"/>
      <c r="I92" s="46">
        <f t="shared" si="3"/>
        <v>0</v>
      </c>
    </row>
    <row r="93" spans="1:17" x14ac:dyDescent="0.2">
      <c r="A93" s="60"/>
      <c r="B93" s="83"/>
      <c r="C93" s="83"/>
      <c r="D93" s="83"/>
      <c r="E93" s="83"/>
      <c r="F93" s="83"/>
      <c r="G93" s="61"/>
      <c r="H93" s="62"/>
      <c r="I93" s="46">
        <f t="shared" si="3"/>
        <v>0</v>
      </c>
    </row>
    <row r="94" spans="1:17" x14ac:dyDescent="0.2">
      <c r="A94" s="129" t="s">
        <v>178</v>
      </c>
      <c r="B94" s="129"/>
      <c r="C94" s="129"/>
      <c r="D94" s="129"/>
      <c r="E94" s="129"/>
      <c r="F94" s="129"/>
      <c r="G94" s="129"/>
      <c r="H94" s="129"/>
      <c r="I94" s="129"/>
    </row>
    <row r="95" spans="1:17" x14ac:dyDescent="0.2">
      <c r="A95" s="130"/>
      <c r="B95" s="130"/>
      <c r="C95" s="130"/>
      <c r="D95" s="130"/>
      <c r="E95" s="130"/>
      <c r="F95" s="130"/>
      <c r="G95" s="130"/>
      <c r="H95" s="130"/>
      <c r="I95" s="130"/>
    </row>
    <row r="96" spans="1:17" x14ac:dyDescent="0.2">
      <c r="A96" s="130"/>
      <c r="B96" s="130"/>
      <c r="C96" s="130"/>
      <c r="D96" s="130"/>
      <c r="E96" s="130"/>
      <c r="F96" s="130"/>
      <c r="G96" s="130"/>
      <c r="H96" s="130"/>
      <c r="I96" s="130"/>
    </row>
    <row r="97" spans="1:9" x14ac:dyDescent="0.2">
      <c r="A97" s="130"/>
      <c r="B97" s="130"/>
      <c r="C97" s="130"/>
      <c r="D97" s="130"/>
      <c r="E97" s="130"/>
      <c r="F97" s="130"/>
      <c r="G97" s="130"/>
      <c r="H97" s="130"/>
      <c r="I97" s="130"/>
    </row>
    <row r="98" spans="1:9" x14ac:dyDescent="0.2">
      <c r="A98" s="130"/>
      <c r="B98" s="130"/>
      <c r="C98" s="130"/>
      <c r="D98" s="130"/>
      <c r="E98" s="130"/>
      <c r="F98" s="130"/>
      <c r="G98" s="130"/>
      <c r="H98" s="130"/>
      <c r="I98" s="130"/>
    </row>
    <row r="99" spans="1:9" x14ac:dyDescent="0.2">
      <c r="A99" s="130"/>
      <c r="B99" s="130"/>
      <c r="C99" s="130"/>
      <c r="D99" s="130"/>
      <c r="E99" s="130"/>
      <c r="F99" s="130"/>
      <c r="G99" s="130"/>
      <c r="H99" s="130"/>
      <c r="I99" s="130"/>
    </row>
    <row r="100" spans="1:9" x14ac:dyDescent="0.2">
      <c r="A100" s="130"/>
      <c r="B100" s="130"/>
      <c r="C100" s="130"/>
      <c r="D100" s="130"/>
      <c r="E100" s="130"/>
      <c r="F100" s="130"/>
      <c r="G100" s="130"/>
      <c r="H100" s="130"/>
      <c r="I100" s="130"/>
    </row>
    <row r="101" spans="1:9" x14ac:dyDescent="0.2">
      <c r="A101" s="131"/>
      <c r="B101" s="131"/>
      <c r="C101" s="131"/>
      <c r="D101" s="131"/>
      <c r="E101" s="131"/>
      <c r="F101" s="131"/>
      <c r="G101" s="131"/>
      <c r="H101" s="131"/>
      <c r="I101" s="131"/>
    </row>
    <row r="102" spans="1:9" x14ac:dyDescent="0.2">
      <c r="A102" s="132" t="s">
        <v>82</v>
      </c>
      <c r="B102" s="132"/>
      <c r="C102" s="132"/>
      <c r="D102" s="132"/>
      <c r="E102" s="132"/>
      <c r="F102" s="132"/>
      <c r="G102" s="132"/>
      <c r="H102" s="132"/>
      <c r="I102" s="132"/>
    </row>
    <row r="103" spans="1:9" x14ac:dyDescent="0.2">
      <c r="A103" s="133" t="s">
        <v>84</v>
      </c>
      <c r="B103" s="133"/>
      <c r="C103" s="133"/>
      <c r="D103" s="133"/>
      <c r="E103" s="134" t="s">
        <v>85</v>
      </c>
      <c r="F103" s="134"/>
    </row>
    <row r="104" spans="1:9" x14ac:dyDescent="0.2">
      <c r="A104" s="126" t="s">
        <v>83</v>
      </c>
      <c r="B104" s="126"/>
      <c r="C104" s="126"/>
      <c r="D104" s="126"/>
      <c r="E104" s="127">
        <f>SUM(I15:I20)</f>
        <v>0</v>
      </c>
      <c r="F104" s="128"/>
    </row>
    <row r="105" spans="1:9" x14ac:dyDescent="0.2">
      <c r="A105" s="126" t="s">
        <v>87</v>
      </c>
      <c r="B105" s="126"/>
      <c r="C105" s="126"/>
      <c r="D105" s="126"/>
      <c r="E105" s="127">
        <f>SUM(I22:I37)</f>
        <v>0</v>
      </c>
      <c r="F105" s="128"/>
    </row>
    <row r="106" spans="1:9" x14ac:dyDescent="0.2">
      <c r="A106" s="126" t="s">
        <v>88</v>
      </c>
      <c r="B106" s="126"/>
      <c r="C106" s="126"/>
      <c r="D106" s="126"/>
      <c r="E106" s="127">
        <f>SUM(I39:I40)</f>
        <v>0</v>
      </c>
      <c r="F106" s="128"/>
    </row>
    <row r="107" spans="1:9" x14ac:dyDescent="0.2">
      <c r="A107" s="126" t="s">
        <v>89</v>
      </c>
      <c r="B107" s="126"/>
      <c r="C107" s="126"/>
      <c r="D107" s="126"/>
      <c r="E107" s="127">
        <f>SUM(I42:I51)</f>
        <v>0</v>
      </c>
      <c r="F107" s="128"/>
    </row>
    <row r="108" spans="1:9" x14ac:dyDescent="0.2">
      <c r="A108" s="126" t="s">
        <v>91</v>
      </c>
      <c r="B108" s="126"/>
      <c r="C108" s="126"/>
      <c r="D108" s="126"/>
      <c r="E108" s="127">
        <f>SUM(I53:I56)</f>
        <v>0</v>
      </c>
      <c r="F108" s="128"/>
    </row>
    <row r="109" spans="1:9" x14ac:dyDescent="0.2">
      <c r="A109" s="126" t="s">
        <v>92</v>
      </c>
      <c r="B109" s="126"/>
      <c r="C109" s="126"/>
      <c r="D109" s="126"/>
      <c r="E109" s="127">
        <f>SUM(I58:I61)</f>
        <v>0</v>
      </c>
      <c r="F109" s="128"/>
    </row>
    <row r="110" spans="1:9" x14ac:dyDescent="0.2">
      <c r="A110" s="126" t="s">
        <v>93</v>
      </c>
      <c r="B110" s="126"/>
      <c r="C110" s="126"/>
      <c r="D110" s="126"/>
      <c r="E110" s="127">
        <f>SUM(I63:I69)</f>
        <v>0</v>
      </c>
      <c r="F110" s="128"/>
    </row>
    <row r="111" spans="1:9" x14ac:dyDescent="0.2">
      <c r="A111" s="126" t="s">
        <v>94</v>
      </c>
      <c r="B111" s="126"/>
      <c r="C111" s="126"/>
      <c r="D111" s="126"/>
      <c r="E111" s="127">
        <f>SUM(I71:I75)</f>
        <v>0</v>
      </c>
      <c r="F111" s="128"/>
    </row>
    <row r="112" spans="1:9" x14ac:dyDescent="0.2">
      <c r="A112" s="126" t="s">
        <v>95</v>
      </c>
      <c r="B112" s="126"/>
      <c r="C112" s="126"/>
      <c r="D112" s="126"/>
      <c r="E112" s="127">
        <f>SUM(I77:I84)</f>
        <v>0</v>
      </c>
      <c r="F112" s="128"/>
      <c r="G112" s="63"/>
      <c r="H112" s="64"/>
    </row>
    <row r="113" spans="1:9" x14ac:dyDescent="0.2">
      <c r="A113" s="126" t="s">
        <v>96</v>
      </c>
      <c r="B113" s="126"/>
      <c r="C113" s="126"/>
      <c r="D113" s="126"/>
      <c r="E113" s="127">
        <f>SUM(I86:I88)</f>
        <v>0</v>
      </c>
      <c r="F113" s="128"/>
      <c r="G113" s="65"/>
      <c r="H113" s="66"/>
    </row>
    <row r="114" spans="1:9" x14ac:dyDescent="0.2">
      <c r="A114" s="126" t="s">
        <v>97</v>
      </c>
      <c r="B114" s="126"/>
      <c r="C114" s="126"/>
      <c r="D114" s="126"/>
      <c r="E114" s="127">
        <f>SUM(I91:I92)</f>
        <v>0</v>
      </c>
      <c r="F114" s="128"/>
      <c r="G114" s="67"/>
      <c r="H114" s="68"/>
    </row>
    <row r="115" spans="1:9" ht="15.75" x14ac:dyDescent="0.25">
      <c r="A115" s="126" t="s">
        <v>98</v>
      </c>
      <c r="B115" s="126"/>
      <c r="C115" s="126"/>
      <c r="D115" s="126"/>
      <c r="E115" s="135">
        <f>SUM(E104:F114)</f>
        <v>0</v>
      </c>
      <c r="F115" s="136"/>
      <c r="G115" s="67"/>
      <c r="H115" s="68"/>
    </row>
    <row r="116" spans="1:9" ht="15.75" x14ac:dyDescent="0.25">
      <c r="A116" s="126" t="s">
        <v>99</v>
      </c>
      <c r="B116" s="126"/>
      <c r="C116" s="126"/>
      <c r="D116" s="126"/>
      <c r="E116" s="135">
        <f>E115*0.25</f>
        <v>0</v>
      </c>
      <c r="F116" s="136"/>
      <c r="G116" s="67"/>
      <c r="H116" s="68"/>
    </row>
    <row r="117" spans="1:9" ht="15.75" x14ac:dyDescent="0.25">
      <c r="A117" s="126" t="s">
        <v>98</v>
      </c>
      <c r="B117" s="126"/>
      <c r="C117" s="126"/>
      <c r="D117" s="126"/>
      <c r="E117" s="135">
        <f>E115+E116</f>
        <v>0</v>
      </c>
      <c r="F117" s="136"/>
      <c r="G117" s="67"/>
      <c r="H117" s="68"/>
    </row>
    <row r="118" spans="1:9" ht="17.25" customHeight="1" x14ac:dyDescent="0.2">
      <c r="G118" s="63"/>
      <c r="H118" s="64"/>
    </row>
    <row r="119" spans="1:9" ht="20.25" customHeight="1" x14ac:dyDescent="0.2">
      <c r="A119" s="140" t="s">
        <v>76</v>
      </c>
      <c r="B119" s="140"/>
      <c r="C119" s="137">
        <f>C10</f>
        <v>0</v>
      </c>
      <c r="D119" s="137"/>
      <c r="E119" s="137"/>
      <c r="G119" s="69" t="s">
        <v>100</v>
      </c>
      <c r="H119" s="138">
        <f>F9</f>
        <v>0</v>
      </c>
      <c r="I119" s="138"/>
    </row>
    <row r="120" spans="1:9" ht="28.5" customHeight="1" x14ac:dyDescent="0.2">
      <c r="A120" s="141" t="s">
        <v>0</v>
      </c>
      <c r="B120" s="141"/>
      <c r="C120" s="137">
        <f>C9</f>
        <v>0</v>
      </c>
      <c r="D120" s="137"/>
      <c r="E120" s="137"/>
      <c r="G120" s="69" t="s">
        <v>101</v>
      </c>
      <c r="H120" s="138">
        <f>H9</f>
        <v>0</v>
      </c>
      <c r="I120" s="138"/>
    </row>
    <row r="121" spans="1:9" ht="19.5" customHeight="1" x14ac:dyDescent="0.2">
      <c r="A121" s="70" t="s">
        <v>80</v>
      </c>
      <c r="B121" s="137">
        <f>G10</f>
        <v>0</v>
      </c>
      <c r="C121" s="137"/>
      <c r="D121" s="137"/>
      <c r="E121" s="137"/>
      <c r="G121" s="69" t="s">
        <v>104</v>
      </c>
      <c r="H121" s="139">
        <f ca="1">TODAY()</f>
        <v>44613</v>
      </c>
      <c r="I121" s="138"/>
    </row>
  </sheetData>
  <sheetProtection algorithmName="SHA-512" hashValue="NMoUqo7hXbiKn7O0bd51TYSqtBXLmbDa0Ib+z/WdyBjWj18t1H/4uOYkI/XBnA1leGnm0CGK6xaTsbC+p1frDw==" saltValue="JlIkJ2m1tI7tueXMqv/Wlg==" spinCount="100000" sheet="1" insertRows="0"/>
  <protectedRanges>
    <protectedRange sqref="A91:G93" name="Område4"/>
    <protectedRange sqref="H22:H37 H39:H40 H42:H51 H53:H56 H91:H101 H63:H69 H71:H75 H58:H61 H86:H88 H77:H84 H15:H20" name="Område2"/>
    <protectedRange sqref="C9 C10:E10 G10:I10 H11:I11 G12:I13 C11:F11 B12:D13" name="Område1"/>
    <protectedRange sqref="A91:G93" name="Område3"/>
  </protectedRanges>
  <mergeCells count="210">
    <mergeCell ref="C120:E120"/>
    <mergeCell ref="B121:E121"/>
    <mergeCell ref="H119:I119"/>
    <mergeCell ref="H120:I120"/>
    <mergeCell ref="H121:I121"/>
    <mergeCell ref="A117:D117"/>
    <mergeCell ref="E117:F117"/>
    <mergeCell ref="A119:B119"/>
    <mergeCell ref="C119:E119"/>
    <mergeCell ref="A120:B120"/>
    <mergeCell ref="A103:D103"/>
    <mergeCell ref="E103:F103"/>
    <mergeCell ref="A114:D114"/>
    <mergeCell ref="E114:F114"/>
    <mergeCell ref="A115:D115"/>
    <mergeCell ref="E115:F115"/>
    <mergeCell ref="A116:D116"/>
    <mergeCell ref="E116:F116"/>
    <mergeCell ref="A113:D113"/>
    <mergeCell ref="E113:F113"/>
    <mergeCell ref="A112:D112"/>
    <mergeCell ref="E112:F112"/>
    <mergeCell ref="B55:F55"/>
    <mergeCell ref="B56:F56"/>
    <mergeCell ref="B48:F48"/>
    <mergeCell ref="B49:F49"/>
    <mergeCell ref="B50:F50"/>
    <mergeCell ref="B45:F45"/>
    <mergeCell ref="A110:D110"/>
    <mergeCell ref="E110:F110"/>
    <mergeCell ref="A111:D111"/>
    <mergeCell ref="E111:F111"/>
    <mergeCell ref="A94:I101"/>
    <mergeCell ref="A107:D107"/>
    <mergeCell ref="E107:F107"/>
    <mergeCell ref="A108:D108"/>
    <mergeCell ref="E108:F108"/>
    <mergeCell ref="A109:D109"/>
    <mergeCell ref="E109:F109"/>
    <mergeCell ref="A104:D104"/>
    <mergeCell ref="E104:F104"/>
    <mergeCell ref="A105:D105"/>
    <mergeCell ref="E105:F105"/>
    <mergeCell ref="A106:D106"/>
    <mergeCell ref="E106:F106"/>
    <mergeCell ref="A102:I102"/>
    <mergeCell ref="B90:F90"/>
    <mergeCell ref="B91:F91"/>
    <mergeCell ref="B92:F92"/>
    <mergeCell ref="B85:F85"/>
    <mergeCell ref="B86:F86"/>
    <mergeCell ref="B87:F87"/>
    <mergeCell ref="B88:F88"/>
    <mergeCell ref="B89:F89"/>
    <mergeCell ref="B80:F80"/>
    <mergeCell ref="A81:I84"/>
    <mergeCell ref="K85:Q89"/>
    <mergeCell ref="H9:I9"/>
    <mergeCell ref="G6:H6"/>
    <mergeCell ref="A10:B10"/>
    <mergeCell ref="A11:B11"/>
    <mergeCell ref="C11:F11"/>
    <mergeCell ref="H11:I11"/>
    <mergeCell ref="B12:D12"/>
    <mergeCell ref="G12:I12"/>
    <mergeCell ref="L77:L84"/>
    <mergeCell ref="M77:M84"/>
    <mergeCell ref="N77:N84"/>
    <mergeCell ref="O77:O84"/>
    <mergeCell ref="P77:P84"/>
    <mergeCell ref="Q77:Q84"/>
    <mergeCell ref="E12:F12"/>
    <mergeCell ref="B76:F76"/>
    <mergeCell ref="B77:F77"/>
    <mergeCell ref="B78:F78"/>
    <mergeCell ref="B79:F79"/>
    <mergeCell ref="B75:F75"/>
    <mergeCell ref="N71:N75"/>
    <mergeCell ref="O71:O75"/>
    <mergeCell ref="P71:P75"/>
    <mergeCell ref="K71:L75"/>
    <mergeCell ref="K77:K84"/>
    <mergeCell ref="B71:F71"/>
    <mergeCell ref="B72:F72"/>
    <mergeCell ref="B73:F73"/>
    <mergeCell ref="B74:F74"/>
    <mergeCell ref="B69:F69"/>
    <mergeCell ref="K63:K69"/>
    <mergeCell ref="L63:L69"/>
    <mergeCell ref="K70:L70"/>
    <mergeCell ref="B63:F63"/>
    <mergeCell ref="B64:F64"/>
    <mergeCell ref="B65:F65"/>
    <mergeCell ref="B66:F66"/>
    <mergeCell ref="B67:F67"/>
    <mergeCell ref="B68:F68"/>
    <mergeCell ref="M71:M75"/>
    <mergeCell ref="O58:O61"/>
    <mergeCell ref="P58:P61"/>
    <mergeCell ref="Q58:Q61"/>
    <mergeCell ref="O63:O69"/>
    <mergeCell ref="P63:P69"/>
    <mergeCell ref="Q63:Q69"/>
    <mergeCell ref="Q71:Q75"/>
    <mergeCell ref="N63:N69"/>
    <mergeCell ref="K58:K61"/>
    <mergeCell ref="L58:L61"/>
    <mergeCell ref="M58:M61"/>
    <mergeCell ref="N58:N61"/>
    <mergeCell ref="B70:F70"/>
    <mergeCell ref="B57:F57"/>
    <mergeCell ref="B58:F58"/>
    <mergeCell ref="B59:F59"/>
    <mergeCell ref="B60:F60"/>
    <mergeCell ref="B61:F61"/>
    <mergeCell ref="M63:M69"/>
    <mergeCell ref="B62:F62"/>
    <mergeCell ref="K52:K56"/>
    <mergeCell ref="L52:L56"/>
    <mergeCell ref="M52:M56"/>
    <mergeCell ref="K33:Q35"/>
    <mergeCell ref="B40:F40"/>
    <mergeCell ref="B52:F52"/>
    <mergeCell ref="B53:F53"/>
    <mergeCell ref="B54:F54"/>
    <mergeCell ref="N52:N56"/>
    <mergeCell ref="O52:O56"/>
    <mergeCell ref="P52:P56"/>
    <mergeCell ref="Q52:Q56"/>
    <mergeCell ref="B51:F51"/>
    <mergeCell ref="K45:K50"/>
    <mergeCell ref="L45:L50"/>
    <mergeCell ref="M45:M50"/>
    <mergeCell ref="N45:N50"/>
    <mergeCell ref="B35:F35"/>
    <mergeCell ref="B41:F41"/>
    <mergeCell ref="B42:F42"/>
    <mergeCell ref="B43:F43"/>
    <mergeCell ref="B44:F44"/>
    <mergeCell ref="B47:F47"/>
    <mergeCell ref="Q39:Q43"/>
    <mergeCell ref="O45:O50"/>
    <mergeCell ref="P45:P50"/>
    <mergeCell ref="Q45:Q50"/>
    <mergeCell ref="P39:P43"/>
    <mergeCell ref="M39:M43"/>
    <mergeCell ref="N39:N43"/>
    <mergeCell ref="O39:O43"/>
    <mergeCell ref="K39:K43"/>
    <mergeCell ref="L39:L43"/>
    <mergeCell ref="B28:F28"/>
    <mergeCell ref="B37:F37"/>
    <mergeCell ref="P28:P32"/>
    <mergeCell ref="Q28:Q32"/>
    <mergeCell ref="K22:K26"/>
    <mergeCell ref="L22:L26"/>
    <mergeCell ref="B32:F32"/>
    <mergeCell ref="K28:K32"/>
    <mergeCell ref="L28:L32"/>
    <mergeCell ref="M28:M32"/>
    <mergeCell ref="N28:N32"/>
    <mergeCell ref="O28:O32"/>
    <mergeCell ref="B30:F30"/>
    <mergeCell ref="Q15:Q20"/>
    <mergeCell ref="B21:F21"/>
    <mergeCell ref="B22:F22"/>
    <mergeCell ref="M22:M26"/>
    <mergeCell ref="N22:N26"/>
    <mergeCell ref="O22:O26"/>
    <mergeCell ref="P22:P26"/>
    <mergeCell ref="B19:F19"/>
    <mergeCell ref="B20:F20"/>
    <mergeCell ref="K15:K20"/>
    <mergeCell ref="L15:L20"/>
    <mergeCell ref="M15:M20"/>
    <mergeCell ref="N15:N20"/>
    <mergeCell ref="B18:F18"/>
    <mergeCell ref="Q22:Q26"/>
    <mergeCell ref="B16:F16"/>
    <mergeCell ref="B17:F17"/>
    <mergeCell ref="O15:O20"/>
    <mergeCell ref="P15:P20"/>
    <mergeCell ref="B23:F23"/>
    <mergeCell ref="B25:F25"/>
    <mergeCell ref="B26:F26"/>
    <mergeCell ref="B24:F24"/>
    <mergeCell ref="A7:I7"/>
    <mergeCell ref="B46:F46"/>
    <mergeCell ref="B93:F93"/>
    <mergeCell ref="G10:I10"/>
    <mergeCell ref="G13:I13"/>
    <mergeCell ref="A8:I8"/>
    <mergeCell ref="G5:H5"/>
    <mergeCell ref="A4:E4"/>
    <mergeCell ref="A5:C5"/>
    <mergeCell ref="B14:F14"/>
    <mergeCell ref="B15:F15"/>
    <mergeCell ref="A9:B9"/>
    <mergeCell ref="D9:E9"/>
    <mergeCell ref="B13:D13"/>
    <mergeCell ref="C10:E10"/>
    <mergeCell ref="E13:F13"/>
    <mergeCell ref="B33:F33"/>
    <mergeCell ref="B34:F34"/>
    <mergeCell ref="B38:F38"/>
    <mergeCell ref="B36:F36"/>
    <mergeCell ref="B39:F39"/>
    <mergeCell ref="B31:F31"/>
    <mergeCell ref="B29:F29"/>
    <mergeCell ref="B27:F27"/>
  </mergeCells>
  <hyperlinks>
    <hyperlink ref="A5" r:id="rId1" xr:uid="{1E4A1B39-F15D-42B7-B0B9-FFE9CF3667E3}"/>
  </hyperlinks>
  <pageMargins left="0.51181102362204722" right="0.11811023622047245" top="0.94488188976377963" bottom="0.35433070866141736" header="0.59055118110236227" footer="0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D21E6-BFA4-4EEF-874D-B32A9F23978C}">
  <dimension ref="A1:K90"/>
  <sheetViews>
    <sheetView topLeftCell="A7" workbookViewId="0">
      <selection activeCell="K11" sqref="K11"/>
    </sheetView>
  </sheetViews>
  <sheetFormatPr defaultRowHeight="15" x14ac:dyDescent="0.25"/>
  <cols>
    <col min="1" max="2" width="9.140625" style="1"/>
    <col min="3" max="3" width="11" style="1" customWidth="1"/>
    <col min="4" max="5" width="9.140625" style="1"/>
    <col min="6" max="6" width="11.28515625" style="1" customWidth="1"/>
    <col min="7" max="7" width="12.42578125" style="1" bestFit="1" customWidth="1"/>
    <col min="8" max="8" width="9.140625" style="2"/>
    <col min="9" max="9" width="10.28515625" style="2" customWidth="1"/>
    <col min="10" max="10" width="2.5703125" style="4" customWidth="1"/>
    <col min="11" max="12" width="23.5703125" style="1" customWidth="1"/>
    <col min="13" max="16384" width="9.140625" style="1"/>
  </cols>
  <sheetData>
    <row r="1" spans="1:9" hidden="1" x14ac:dyDescent="0.25"/>
    <row r="2" spans="1:9" hidden="1" x14ac:dyDescent="0.25"/>
    <row r="3" spans="1:9" hidden="1" x14ac:dyDescent="0.25"/>
    <row r="4" spans="1:9" hidden="1" x14ac:dyDescent="0.25">
      <c r="A4" s="142" t="s">
        <v>43</v>
      </c>
      <c r="B4" s="142"/>
      <c r="C4" s="142"/>
      <c r="D4" s="142"/>
      <c r="E4" s="142"/>
    </row>
    <row r="5" spans="1:9" hidden="1" x14ac:dyDescent="0.25">
      <c r="A5" s="143" t="s">
        <v>16</v>
      </c>
      <c r="B5" s="143"/>
      <c r="C5" s="143"/>
      <c r="D5" s="3"/>
      <c r="G5" s="144" t="s">
        <v>75</v>
      </c>
      <c r="H5" s="144"/>
    </row>
    <row r="6" spans="1:9" hidden="1" x14ac:dyDescent="0.25">
      <c r="G6" s="145">
        <f>'Conventum Kongress'!G6:H6</f>
        <v>0</v>
      </c>
      <c r="H6" s="145"/>
    </row>
    <row r="7" spans="1:9" ht="18.75" x14ac:dyDescent="0.25">
      <c r="A7" s="22"/>
      <c r="B7" s="146" t="s">
        <v>72</v>
      </c>
      <c r="C7" s="146"/>
      <c r="D7" s="146"/>
      <c r="E7" s="146"/>
      <c r="F7" s="146"/>
      <c r="G7" s="147" t="s">
        <v>105</v>
      </c>
      <c r="H7" s="147"/>
      <c r="I7" s="147"/>
    </row>
    <row r="8" spans="1:9" ht="15.75" customHeight="1" x14ac:dyDescent="0.25">
      <c r="A8" s="148" t="str">
        <f>'Conventum Kongress'!A8:I8</f>
        <v>Stroketeam 8-9 september 2022</v>
      </c>
      <c r="B8" s="148"/>
      <c r="C8" s="148"/>
      <c r="D8" s="148"/>
      <c r="E8" s="148"/>
      <c r="F8" s="148"/>
      <c r="G8" s="148"/>
      <c r="H8" s="148"/>
      <c r="I8" s="148"/>
    </row>
    <row r="9" spans="1:9" ht="25.5" customHeight="1" x14ac:dyDescent="0.25">
      <c r="A9" s="149" t="s">
        <v>0</v>
      </c>
      <c r="B9" s="149"/>
      <c r="C9" s="23">
        <f>'Conventum Kongress'!C9</f>
        <v>0</v>
      </c>
      <c r="D9" s="150" t="s">
        <v>73</v>
      </c>
      <c r="E9" s="150"/>
      <c r="F9" s="24"/>
      <c r="G9" s="25" t="s">
        <v>74</v>
      </c>
      <c r="H9" s="151"/>
      <c r="I9" s="152"/>
    </row>
    <row r="10" spans="1:9" ht="21" customHeight="1" x14ac:dyDescent="0.25">
      <c r="A10" s="153" t="s">
        <v>76</v>
      </c>
      <c r="B10" s="153"/>
      <c r="C10" s="154">
        <f>'Conventum Kongress'!C10:E10</f>
        <v>0</v>
      </c>
      <c r="D10" s="154"/>
      <c r="E10" s="154"/>
      <c r="F10" s="18" t="s">
        <v>80</v>
      </c>
      <c r="G10" s="155">
        <f>'Conventum Kongress'!G10:I10</f>
        <v>0</v>
      </c>
      <c r="H10" s="155"/>
      <c r="I10" s="155"/>
    </row>
    <row r="11" spans="1:9" ht="21" customHeight="1" x14ac:dyDescent="0.25">
      <c r="A11" s="156" t="s">
        <v>77</v>
      </c>
      <c r="B11" s="156"/>
      <c r="C11" s="155">
        <f>'Conventum Kongress'!C11:F11</f>
        <v>0</v>
      </c>
      <c r="D11" s="155"/>
      <c r="E11" s="155"/>
      <c r="F11" s="155"/>
      <c r="G11" s="18" t="s">
        <v>81</v>
      </c>
      <c r="H11" s="160">
        <f>'Conventum Kongress'!H11:I11</f>
        <v>0</v>
      </c>
      <c r="I11" s="161"/>
    </row>
    <row r="12" spans="1:9" ht="18.75" customHeight="1" x14ac:dyDescent="0.25">
      <c r="A12" s="19" t="s">
        <v>1</v>
      </c>
      <c r="B12" s="155">
        <f>'Conventum Kongress'!B12:D12</f>
        <v>0</v>
      </c>
      <c r="C12" s="155"/>
      <c r="D12" s="155"/>
      <c r="E12" s="158" t="s">
        <v>78</v>
      </c>
      <c r="F12" s="159"/>
      <c r="G12" s="155">
        <f>'Conventum Kongress'!G12:I12</f>
        <v>0</v>
      </c>
      <c r="H12" s="155"/>
      <c r="I12" s="155"/>
    </row>
    <row r="13" spans="1:9" ht="21.75" customHeight="1" x14ac:dyDescent="0.25">
      <c r="A13" s="19" t="s">
        <v>2</v>
      </c>
      <c r="B13" s="157">
        <f>'Conventum Kongress'!B13:D13</f>
        <v>0</v>
      </c>
      <c r="C13" s="154"/>
      <c r="D13" s="154"/>
      <c r="E13" s="158" t="s">
        <v>79</v>
      </c>
      <c r="F13" s="159"/>
      <c r="G13" s="155">
        <f>'Conventum Kongress'!G13:I13</f>
        <v>0</v>
      </c>
      <c r="H13" s="155"/>
      <c r="I13" s="155"/>
    </row>
    <row r="14" spans="1:9" x14ac:dyDescent="0.25">
      <c r="A14" s="7" t="s">
        <v>3</v>
      </c>
      <c r="B14" s="162" t="s">
        <v>4</v>
      </c>
      <c r="C14" s="162"/>
      <c r="D14" s="162"/>
      <c r="E14" s="162"/>
      <c r="F14" s="162"/>
      <c r="G14" s="8" t="s">
        <v>5</v>
      </c>
      <c r="H14" s="8" t="s">
        <v>44</v>
      </c>
      <c r="I14" s="8" t="s">
        <v>56</v>
      </c>
    </row>
    <row r="15" spans="1:9" ht="46.5" customHeight="1" x14ac:dyDescent="0.25">
      <c r="A15" s="9">
        <v>13101</v>
      </c>
      <c r="B15" s="163" t="s">
        <v>108</v>
      </c>
      <c r="C15" s="163"/>
      <c r="D15" s="163"/>
      <c r="E15" s="163"/>
      <c r="F15" s="163"/>
      <c r="G15" s="10">
        <v>109</v>
      </c>
      <c r="H15" s="20">
        <f>'Conventum Kongress'!H15</f>
        <v>0</v>
      </c>
      <c r="I15" s="29">
        <f>G15*H15</f>
        <v>0</v>
      </c>
    </row>
    <row r="16" spans="1:9" ht="15.75" customHeight="1" x14ac:dyDescent="0.25">
      <c r="A16" s="9">
        <v>13001</v>
      </c>
      <c r="B16" s="165" t="s">
        <v>45</v>
      </c>
      <c r="C16" s="165"/>
      <c r="D16" s="165"/>
      <c r="E16" s="165"/>
      <c r="F16" s="165"/>
      <c r="G16" s="10">
        <v>90</v>
      </c>
      <c r="H16" s="20">
        <f>'Conventum Kongress'!H16</f>
        <v>0</v>
      </c>
      <c r="I16" s="15">
        <f t="shared" ref="I16:I34" si="0">G16*H16</f>
        <v>0</v>
      </c>
    </row>
    <row r="17" spans="1:9" ht="15.75" customHeight="1" x14ac:dyDescent="0.25">
      <c r="A17" s="9">
        <v>13003</v>
      </c>
      <c r="B17" s="165" t="s">
        <v>46</v>
      </c>
      <c r="C17" s="165"/>
      <c r="D17" s="165"/>
      <c r="E17" s="165"/>
      <c r="F17" s="165"/>
      <c r="G17" s="10">
        <v>90</v>
      </c>
      <c r="H17" s="20">
        <f>'Conventum Kongress'!H17</f>
        <v>0</v>
      </c>
      <c r="I17" s="15">
        <f t="shared" si="0"/>
        <v>0</v>
      </c>
    </row>
    <row r="18" spans="1:9" ht="15.75" customHeight="1" x14ac:dyDescent="0.25">
      <c r="A18" s="9">
        <v>13005</v>
      </c>
      <c r="B18" s="165" t="s">
        <v>47</v>
      </c>
      <c r="C18" s="165"/>
      <c r="D18" s="165"/>
      <c r="E18" s="165"/>
      <c r="F18" s="165"/>
      <c r="G18" s="10">
        <v>90</v>
      </c>
      <c r="H18" s="20">
        <f>'Conventum Kongress'!H18</f>
        <v>0</v>
      </c>
      <c r="I18" s="15">
        <f t="shared" si="0"/>
        <v>0</v>
      </c>
    </row>
    <row r="19" spans="1:9" ht="15.75" customHeight="1" x14ac:dyDescent="0.25">
      <c r="A19" s="9">
        <v>13006</v>
      </c>
      <c r="B19" s="165" t="s">
        <v>48</v>
      </c>
      <c r="C19" s="165"/>
      <c r="D19" s="165"/>
      <c r="E19" s="165"/>
      <c r="F19" s="165"/>
      <c r="G19" s="10">
        <v>90</v>
      </c>
      <c r="H19" s="20">
        <f>'Conventum Kongress'!H19</f>
        <v>0</v>
      </c>
      <c r="I19" s="15">
        <f t="shared" si="0"/>
        <v>0</v>
      </c>
    </row>
    <row r="20" spans="1:9" ht="15" customHeight="1" x14ac:dyDescent="0.25">
      <c r="A20" s="9">
        <v>13009</v>
      </c>
      <c r="B20" s="165" t="s">
        <v>49</v>
      </c>
      <c r="C20" s="165"/>
      <c r="D20" s="165"/>
      <c r="E20" s="165"/>
      <c r="F20" s="165"/>
      <c r="G20" s="10">
        <v>90</v>
      </c>
      <c r="H20" s="20">
        <f>'Conventum Kongress'!H20</f>
        <v>0</v>
      </c>
      <c r="I20" s="15">
        <f t="shared" si="0"/>
        <v>0</v>
      </c>
    </row>
    <row r="21" spans="1:9" x14ac:dyDescent="0.25">
      <c r="A21" s="7" t="s">
        <v>3</v>
      </c>
      <c r="B21" s="162" t="s">
        <v>86</v>
      </c>
      <c r="C21" s="162"/>
      <c r="D21" s="162"/>
      <c r="E21" s="162"/>
      <c r="F21" s="162"/>
      <c r="G21" s="8" t="s">
        <v>5</v>
      </c>
      <c r="H21" s="8" t="s">
        <v>44</v>
      </c>
      <c r="I21" s="8" t="s">
        <v>56</v>
      </c>
    </row>
    <row r="22" spans="1:9" x14ac:dyDescent="0.25">
      <c r="A22" s="9">
        <v>14201</v>
      </c>
      <c r="B22" s="164" t="s">
        <v>20</v>
      </c>
      <c r="C22" s="164"/>
      <c r="D22" s="164"/>
      <c r="E22" s="164"/>
      <c r="F22" s="164"/>
      <c r="G22" s="12">
        <v>130</v>
      </c>
      <c r="H22" s="20">
        <f>'Conventum Kongress'!H22</f>
        <v>0</v>
      </c>
      <c r="I22" s="15">
        <f t="shared" si="0"/>
        <v>0</v>
      </c>
    </row>
    <row r="23" spans="1:9" x14ac:dyDescent="0.25">
      <c r="A23" s="9">
        <v>14202</v>
      </c>
      <c r="B23" s="164" t="s">
        <v>21</v>
      </c>
      <c r="C23" s="164"/>
      <c r="D23" s="164"/>
      <c r="E23" s="164"/>
      <c r="F23" s="164"/>
      <c r="G23" s="12">
        <v>140</v>
      </c>
      <c r="H23" s="20">
        <f>'Conventum Kongress'!H23</f>
        <v>0</v>
      </c>
      <c r="I23" s="15">
        <f t="shared" si="0"/>
        <v>0</v>
      </c>
    </row>
    <row r="24" spans="1:9" x14ac:dyDescent="0.25">
      <c r="A24" s="9">
        <v>14203</v>
      </c>
      <c r="B24" s="164" t="s">
        <v>22</v>
      </c>
      <c r="C24" s="164"/>
      <c r="D24" s="164"/>
      <c r="E24" s="164"/>
      <c r="F24" s="164"/>
      <c r="G24" s="12">
        <v>430</v>
      </c>
      <c r="H24" s="20">
        <f>'Conventum Kongress'!H24</f>
        <v>0</v>
      </c>
      <c r="I24" s="15">
        <f t="shared" si="0"/>
        <v>0</v>
      </c>
    </row>
    <row r="25" spans="1:9" x14ac:dyDescent="0.25">
      <c r="A25" s="9">
        <v>14215</v>
      </c>
      <c r="B25" s="164" t="s">
        <v>28</v>
      </c>
      <c r="C25" s="164"/>
      <c r="D25" s="164"/>
      <c r="E25" s="164"/>
      <c r="F25" s="164"/>
      <c r="G25" s="10">
        <v>350</v>
      </c>
      <c r="H25" s="20">
        <f>'Conventum Kongress'!H25</f>
        <v>0</v>
      </c>
      <c r="I25" s="15">
        <f t="shared" si="0"/>
        <v>0</v>
      </c>
    </row>
    <row r="26" spans="1:9" x14ac:dyDescent="0.25">
      <c r="A26" s="9">
        <v>14216</v>
      </c>
      <c r="B26" s="164" t="s">
        <v>51</v>
      </c>
      <c r="C26" s="164"/>
      <c r="D26" s="164"/>
      <c r="E26" s="164"/>
      <c r="F26" s="164"/>
      <c r="G26" s="10">
        <v>430</v>
      </c>
      <c r="H26" s="20">
        <f>'Conventum Kongress'!H26</f>
        <v>0</v>
      </c>
      <c r="I26" s="15">
        <f t="shared" si="0"/>
        <v>0</v>
      </c>
    </row>
    <row r="27" spans="1:9" x14ac:dyDescent="0.25">
      <c r="A27" s="9">
        <v>14217</v>
      </c>
      <c r="B27" s="164" t="s">
        <v>52</v>
      </c>
      <c r="C27" s="164"/>
      <c r="D27" s="164"/>
      <c r="E27" s="164"/>
      <c r="F27" s="164"/>
      <c r="G27" s="10">
        <v>430</v>
      </c>
      <c r="H27" s="20">
        <f>'Conventum Kongress'!H27</f>
        <v>0</v>
      </c>
      <c r="I27" s="15">
        <f t="shared" si="0"/>
        <v>0</v>
      </c>
    </row>
    <row r="28" spans="1:9" x14ac:dyDescent="0.25">
      <c r="A28" s="9">
        <v>14224</v>
      </c>
      <c r="B28" s="164" t="s">
        <v>53</v>
      </c>
      <c r="C28" s="164"/>
      <c r="D28" s="164"/>
      <c r="E28" s="164"/>
      <c r="F28" s="164"/>
      <c r="G28" s="10">
        <v>400</v>
      </c>
      <c r="H28" s="20">
        <f>'Conventum Kongress'!H28</f>
        <v>0</v>
      </c>
      <c r="I28" s="15">
        <f t="shared" si="0"/>
        <v>0</v>
      </c>
    </row>
    <row r="29" spans="1:9" x14ac:dyDescent="0.25">
      <c r="A29" s="9">
        <v>14308</v>
      </c>
      <c r="B29" s="164" t="s">
        <v>54</v>
      </c>
      <c r="C29" s="164"/>
      <c r="D29" s="164"/>
      <c r="E29" s="164"/>
      <c r="F29" s="164"/>
      <c r="G29" s="12">
        <v>640</v>
      </c>
      <c r="H29" s="20">
        <f>'Conventum Kongress'!H29</f>
        <v>0</v>
      </c>
      <c r="I29" s="15">
        <f t="shared" si="0"/>
        <v>0</v>
      </c>
    </row>
    <row r="30" spans="1:9" x14ac:dyDescent="0.25">
      <c r="A30" s="9">
        <v>14204</v>
      </c>
      <c r="B30" s="164" t="s">
        <v>23</v>
      </c>
      <c r="C30" s="164"/>
      <c r="D30" s="164"/>
      <c r="E30" s="164"/>
      <c r="F30" s="164"/>
      <c r="G30" s="12">
        <v>330</v>
      </c>
      <c r="H30" s="20">
        <f>'Conventum Kongress'!H30</f>
        <v>0</v>
      </c>
      <c r="I30" s="15">
        <f t="shared" si="0"/>
        <v>0</v>
      </c>
    </row>
    <row r="31" spans="1:9" x14ac:dyDescent="0.25">
      <c r="A31" s="5">
        <v>14318</v>
      </c>
      <c r="B31" s="166" t="s">
        <v>50</v>
      </c>
      <c r="C31" s="166"/>
      <c r="D31" s="166"/>
      <c r="E31" s="166"/>
      <c r="F31" s="166"/>
      <c r="G31" s="10">
        <v>395</v>
      </c>
      <c r="H31" s="20">
        <f>'Conventum Kongress'!H31</f>
        <v>0</v>
      </c>
      <c r="I31" s="15">
        <f t="shared" si="0"/>
        <v>0</v>
      </c>
    </row>
    <row r="32" spans="1:9" x14ac:dyDescent="0.25">
      <c r="A32" s="9">
        <v>14221</v>
      </c>
      <c r="B32" s="164" t="s">
        <v>26</v>
      </c>
      <c r="C32" s="164"/>
      <c r="D32" s="164"/>
      <c r="E32" s="164"/>
      <c r="F32" s="164"/>
      <c r="G32" s="10">
        <v>250</v>
      </c>
      <c r="H32" s="20">
        <f>'Conventum Kongress'!H32</f>
        <v>0</v>
      </c>
      <c r="I32" s="15">
        <f t="shared" si="0"/>
        <v>0</v>
      </c>
    </row>
    <row r="33" spans="1:11" x14ac:dyDescent="0.25">
      <c r="A33" s="9">
        <v>14222</v>
      </c>
      <c r="B33" s="164" t="s">
        <v>27</v>
      </c>
      <c r="C33" s="164"/>
      <c r="D33" s="164"/>
      <c r="E33" s="164"/>
      <c r="F33" s="164"/>
      <c r="G33" s="10">
        <v>350</v>
      </c>
      <c r="H33" s="20">
        <f>'Conventum Kongress'!H33</f>
        <v>0</v>
      </c>
      <c r="I33" s="15">
        <f t="shared" si="0"/>
        <v>0</v>
      </c>
    </row>
    <row r="34" spans="1:11" x14ac:dyDescent="0.25">
      <c r="A34" s="5">
        <v>14223</v>
      </c>
      <c r="B34" s="164" t="s">
        <v>55</v>
      </c>
      <c r="C34" s="164"/>
      <c r="D34" s="164"/>
      <c r="E34" s="164"/>
      <c r="F34" s="164"/>
      <c r="G34" s="10">
        <v>180</v>
      </c>
      <c r="H34" s="20">
        <f>'Conventum Kongress'!H34</f>
        <v>0</v>
      </c>
      <c r="I34" s="15">
        <f t="shared" si="0"/>
        <v>0</v>
      </c>
    </row>
    <row r="35" spans="1:11" x14ac:dyDescent="0.25">
      <c r="A35" s="5">
        <v>14214</v>
      </c>
      <c r="B35" s="164" t="s">
        <v>63</v>
      </c>
      <c r="C35" s="164"/>
      <c r="D35" s="164"/>
      <c r="E35" s="164"/>
      <c r="F35" s="164"/>
      <c r="G35" s="10">
        <v>200</v>
      </c>
      <c r="H35" s="20">
        <f>'Conventum Kongress'!H35</f>
        <v>0</v>
      </c>
      <c r="I35" s="15">
        <f>G35*H35</f>
        <v>0</v>
      </c>
    </row>
    <row r="36" spans="1:11" x14ac:dyDescent="0.25">
      <c r="A36" s="5">
        <v>12024</v>
      </c>
      <c r="B36" s="167" t="s">
        <v>102</v>
      </c>
      <c r="C36" s="168"/>
      <c r="D36" s="168"/>
      <c r="E36" s="168"/>
      <c r="F36" s="169"/>
      <c r="G36" s="10">
        <v>65</v>
      </c>
      <c r="H36" s="20">
        <f>'Conventum Kongress'!H36</f>
        <v>0</v>
      </c>
      <c r="I36" s="15">
        <f>G36*H36</f>
        <v>0</v>
      </c>
    </row>
    <row r="37" spans="1:11" x14ac:dyDescent="0.25">
      <c r="A37" s="5">
        <v>12021</v>
      </c>
      <c r="B37" s="167" t="s">
        <v>103</v>
      </c>
      <c r="C37" s="168"/>
      <c r="D37" s="168"/>
      <c r="E37" s="168"/>
      <c r="F37" s="169"/>
      <c r="G37" s="10">
        <v>85</v>
      </c>
      <c r="H37" s="20">
        <f>'Conventum Kongress'!H37</f>
        <v>0</v>
      </c>
      <c r="I37" s="15">
        <f>G37*H37</f>
        <v>0</v>
      </c>
    </row>
    <row r="38" spans="1:11" x14ac:dyDescent="0.25">
      <c r="A38" s="7" t="s">
        <v>3</v>
      </c>
      <c r="B38" s="162" t="s">
        <v>57</v>
      </c>
      <c r="C38" s="162"/>
      <c r="D38" s="162"/>
      <c r="E38" s="162"/>
      <c r="F38" s="162"/>
      <c r="G38" s="8" t="s">
        <v>5</v>
      </c>
      <c r="H38" s="8" t="s">
        <v>44</v>
      </c>
      <c r="I38" s="8" t="s">
        <v>56</v>
      </c>
    </row>
    <row r="39" spans="1:11" x14ac:dyDescent="0.25">
      <c r="A39" s="9">
        <v>14007</v>
      </c>
      <c r="B39" s="170" t="s">
        <v>24</v>
      </c>
      <c r="C39" s="170"/>
      <c r="D39" s="170"/>
      <c r="E39" s="170"/>
      <c r="F39" s="170"/>
      <c r="G39" s="10">
        <v>950</v>
      </c>
      <c r="H39" s="21"/>
      <c r="I39" s="15">
        <f>G39*H39</f>
        <v>0</v>
      </c>
    </row>
    <row r="40" spans="1:11" x14ac:dyDescent="0.25">
      <c r="A40" s="9">
        <v>14033</v>
      </c>
      <c r="B40" s="170" t="s">
        <v>25</v>
      </c>
      <c r="C40" s="170"/>
      <c r="D40" s="170"/>
      <c r="E40" s="170"/>
      <c r="F40" s="170"/>
      <c r="G40" s="10">
        <v>950</v>
      </c>
      <c r="H40" s="21"/>
      <c r="I40" s="15">
        <f>G40*H40</f>
        <v>0</v>
      </c>
    </row>
    <row r="41" spans="1:11" x14ac:dyDescent="0.25">
      <c r="A41" s="7" t="s">
        <v>3</v>
      </c>
      <c r="B41" s="162" t="s">
        <v>59</v>
      </c>
      <c r="C41" s="162"/>
      <c r="D41" s="162"/>
      <c r="E41" s="162"/>
      <c r="F41" s="162"/>
      <c r="G41" s="8" t="s">
        <v>5</v>
      </c>
      <c r="H41" s="8" t="s">
        <v>44</v>
      </c>
      <c r="I41" s="8" t="s">
        <v>56</v>
      </c>
    </row>
    <row r="42" spans="1:11" x14ac:dyDescent="0.25">
      <c r="A42" s="9">
        <v>14307</v>
      </c>
      <c r="B42" s="167" t="s">
        <v>17</v>
      </c>
      <c r="C42" s="168"/>
      <c r="D42" s="168"/>
      <c r="E42" s="168"/>
      <c r="F42" s="169"/>
      <c r="G42" s="10">
        <v>140</v>
      </c>
      <c r="H42" s="20">
        <f>'Conventum Kongress'!H42</f>
        <v>0</v>
      </c>
      <c r="I42" s="15">
        <f t="shared" ref="I42:I47" si="1">G42*H42</f>
        <v>0</v>
      </c>
    </row>
    <row r="43" spans="1:11" x14ac:dyDescent="0.25">
      <c r="A43" s="9">
        <v>14304</v>
      </c>
      <c r="B43" s="170" t="s">
        <v>58</v>
      </c>
      <c r="C43" s="170"/>
      <c r="D43" s="170"/>
      <c r="E43" s="170"/>
      <c r="F43" s="170"/>
      <c r="G43" s="10">
        <v>140</v>
      </c>
      <c r="H43" s="20">
        <f>'Conventum Kongress'!H43</f>
        <v>0</v>
      </c>
      <c r="I43" s="15">
        <f t="shared" si="1"/>
        <v>0</v>
      </c>
    </row>
    <row r="44" spans="1:11" x14ac:dyDescent="0.25">
      <c r="A44" s="9">
        <v>14305</v>
      </c>
      <c r="B44" s="170" t="s">
        <v>18</v>
      </c>
      <c r="C44" s="170"/>
      <c r="D44" s="170"/>
      <c r="E44" s="170"/>
      <c r="F44" s="170"/>
      <c r="G44" s="10">
        <v>280</v>
      </c>
      <c r="H44" s="20">
        <f>'Conventum Kongress'!H44</f>
        <v>0</v>
      </c>
      <c r="I44" s="15">
        <f t="shared" si="1"/>
        <v>0</v>
      </c>
    </row>
    <row r="45" spans="1:11" x14ac:dyDescent="0.25">
      <c r="A45" s="9">
        <v>14301</v>
      </c>
      <c r="B45" s="170" t="s">
        <v>19</v>
      </c>
      <c r="C45" s="170"/>
      <c r="D45" s="170"/>
      <c r="E45" s="170"/>
      <c r="F45" s="170"/>
      <c r="G45" s="10">
        <v>495</v>
      </c>
      <c r="H45" s="20">
        <f>'Conventum Kongress'!H45</f>
        <v>0</v>
      </c>
      <c r="I45" s="15">
        <f t="shared" si="1"/>
        <v>0</v>
      </c>
    </row>
    <row r="46" spans="1:11" x14ac:dyDescent="0.25">
      <c r="A46" s="5">
        <v>14300</v>
      </c>
      <c r="B46" s="170" t="s">
        <v>60</v>
      </c>
      <c r="C46" s="170"/>
      <c r="D46" s="170"/>
      <c r="E46" s="170"/>
      <c r="F46" s="170"/>
      <c r="G46" s="10">
        <v>495</v>
      </c>
      <c r="H46" s="20">
        <f>'Conventum Kongress'!H47</f>
        <v>0</v>
      </c>
      <c r="I46" s="15">
        <f t="shared" si="1"/>
        <v>0</v>
      </c>
      <c r="K46"/>
    </row>
    <row r="47" spans="1:11" x14ac:dyDescent="0.25">
      <c r="A47" s="5">
        <v>14302</v>
      </c>
      <c r="B47" s="170" t="s">
        <v>111</v>
      </c>
      <c r="C47" s="170"/>
      <c r="D47" s="170"/>
      <c r="E47" s="170"/>
      <c r="F47" s="170"/>
      <c r="G47" s="10">
        <v>595</v>
      </c>
      <c r="H47" s="20">
        <f>'Conventum Kongress'!H48</f>
        <v>0</v>
      </c>
      <c r="I47" s="15">
        <f t="shared" si="1"/>
        <v>0</v>
      </c>
    </row>
    <row r="48" spans="1:11" x14ac:dyDescent="0.25">
      <c r="A48" s="5">
        <v>14313</v>
      </c>
      <c r="B48" s="170" t="s">
        <v>112</v>
      </c>
      <c r="C48" s="170"/>
      <c r="D48" s="170"/>
      <c r="E48" s="170"/>
      <c r="F48" s="170"/>
      <c r="G48" s="10">
        <v>595</v>
      </c>
      <c r="H48" s="20">
        <f>'Conventum Kongress'!H49</f>
        <v>0</v>
      </c>
      <c r="I48" s="15">
        <f>G48*H48</f>
        <v>0</v>
      </c>
    </row>
    <row r="49" spans="1:9" x14ac:dyDescent="0.25">
      <c r="A49" s="5">
        <v>14509</v>
      </c>
      <c r="B49" s="170" t="s">
        <v>61</v>
      </c>
      <c r="C49" s="170"/>
      <c r="D49" s="170"/>
      <c r="E49" s="170"/>
      <c r="F49" s="170"/>
      <c r="G49" s="10">
        <v>800</v>
      </c>
      <c r="H49" s="20">
        <f>'Conventum Kongress'!H50</f>
        <v>0</v>
      </c>
      <c r="I49" s="15">
        <f>G49*H49</f>
        <v>0</v>
      </c>
    </row>
    <row r="50" spans="1:9" x14ac:dyDescent="0.25">
      <c r="A50" s="5">
        <v>14511</v>
      </c>
      <c r="B50" s="170" t="s">
        <v>62</v>
      </c>
      <c r="C50" s="170"/>
      <c r="D50" s="170"/>
      <c r="E50" s="170"/>
      <c r="F50" s="170"/>
      <c r="G50" s="10">
        <v>800</v>
      </c>
      <c r="H50" s="20">
        <f>'Conventum Kongress'!H51</f>
        <v>0</v>
      </c>
      <c r="I50" s="15">
        <f t="shared" ref="I50:I85" si="2">G50*H50</f>
        <v>0</v>
      </c>
    </row>
    <row r="51" spans="1:9" ht="15.75" x14ac:dyDescent="0.25">
      <c r="A51" s="7" t="s">
        <v>3</v>
      </c>
      <c r="B51" s="172" t="s">
        <v>90</v>
      </c>
      <c r="C51" s="172"/>
      <c r="D51" s="172"/>
      <c r="E51" s="172"/>
      <c r="F51" s="172"/>
      <c r="G51" s="13" t="s">
        <v>5</v>
      </c>
      <c r="H51" s="13" t="s">
        <v>6</v>
      </c>
      <c r="I51" s="8" t="s">
        <v>56</v>
      </c>
    </row>
    <row r="52" spans="1:9" x14ac:dyDescent="0.25">
      <c r="A52" s="9">
        <v>14003</v>
      </c>
      <c r="B52" s="164" t="s">
        <v>29</v>
      </c>
      <c r="C52" s="164"/>
      <c r="D52" s="164"/>
      <c r="E52" s="164"/>
      <c r="F52" s="164"/>
      <c r="G52" s="12">
        <v>535</v>
      </c>
      <c r="H52" s="20">
        <f>'Conventum Kongress'!H53</f>
        <v>0</v>
      </c>
      <c r="I52" s="15">
        <f t="shared" si="2"/>
        <v>0</v>
      </c>
    </row>
    <row r="53" spans="1:9" x14ac:dyDescent="0.25">
      <c r="A53" s="9">
        <v>17200</v>
      </c>
      <c r="B53" s="164" t="s">
        <v>30</v>
      </c>
      <c r="C53" s="164"/>
      <c r="D53" s="164"/>
      <c r="E53" s="164"/>
      <c r="F53" s="164"/>
      <c r="G53" s="12">
        <v>390</v>
      </c>
      <c r="H53" s="20">
        <f>'Conventum Kongress'!H54</f>
        <v>0</v>
      </c>
      <c r="I53" s="15">
        <f t="shared" si="2"/>
        <v>0</v>
      </c>
    </row>
    <row r="54" spans="1:9" x14ac:dyDescent="0.25">
      <c r="A54" s="9">
        <v>15020</v>
      </c>
      <c r="B54" s="164" t="s">
        <v>64</v>
      </c>
      <c r="C54" s="164"/>
      <c r="D54" s="164"/>
      <c r="E54" s="164"/>
      <c r="F54" s="164"/>
      <c r="G54" s="12">
        <v>995</v>
      </c>
      <c r="H54" s="20">
        <f>'Conventum Kongress'!H55</f>
        <v>0</v>
      </c>
      <c r="I54" s="15">
        <f t="shared" si="2"/>
        <v>0</v>
      </c>
    </row>
    <row r="55" spans="1:9" x14ac:dyDescent="0.25">
      <c r="A55" s="9">
        <v>15030</v>
      </c>
      <c r="B55" s="171" t="s">
        <v>31</v>
      </c>
      <c r="C55" s="171"/>
      <c r="D55" s="171"/>
      <c r="E55" s="171"/>
      <c r="F55" s="171"/>
      <c r="G55" s="12">
        <v>995</v>
      </c>
      <c r="H55" s="20">
        <f>'Conventum Kongress'!H56</f>
        <v>0</v>
      </c>
      <c r="I55" s="15">
        <f t="shared" si="2"/>
        <v>0</v>
      </c>
    </row>
    <row r="56" spans="1:9" ht="15.75" x14ac:dyDescent="0.25">
      <c r="A56" s="7" t="s">
        <v>3</v>
      </c>
      <c r="B56" s="172" t="s">
        <v>8</v>
      </c>
      <c r="C56" s="172"/>
      <c r="D56" s="172"/>
      <c r="E56" s="172"/>
      <c r="F56" s="172"/>
      <c r="G56" s="13" t="s">
        <v>5</v>
      </c>
      <c r="H56" s="13" t="s">
        <v>6</v>
      </c>
      <c r="I56" s="8" t="s">
        <v>56</v>
      </c>
    </row>
    <row r="57" spans="1:9" x14ac:dyDescent="0.25">
      <c r="A57" s="9">
        <v>18101</v>
      </c>
      <c r="B57" s="164" t="s">
        <v>110</v>
      </c>
      <c r="C57" s="164"/>
      <c r="D57" s="164"/>
      <c r="E57" s="164"/>
      <c r="F57" s="164"/>
      <c r="G57" s="12">
        <v>235</v>
      </c>
      <c r="H57" s="20">
        <f>'Conventum Kongress'!H58</f>
        <v>0</v>
      </c>
      <c r="I57" s="15">
        <f t="shared" si="2"/>
        <v>0</v>
      </c>
    </row>
    <row r="58" spans="1:9" x14ac:dyDescent="0.25">
      <c r="A58" s="9">
        <v>18120</v>
      </c>
      <c r="B58" s="164" t="s">
        <v>109</v>
      </c>
      <c r="C58" s="164"/>
      <c r="D58" s="164"/>
      <c r="E58" s="164"/>
      <c r="F58" s="164"/>
      <c r="G58" s="12">
        <v>975</v>
      </c>
      <c r="H58" s="20">
        <f>'Conventum Kongress'!H59</f>
        <v>0</v>
      </c>
      <c r="I58" s="15">
        <f t="shared" si="2"/>
        <v>0</v>
      </c>
    </row>
    <row r="59" spans="1:9" x14ac:dyDescent="0.25">
      <c r="A59" s="9">
        <v>18117</v>
      </c>
      <c r="B59" s="164" t="s">
        <v>32</v>
      </c>
      <c r="C59" s="164"/>
      <c r="D59" s="164"/>
      <c r="E59" s="164"/>
      <c r="F59" s="164"/>
      <c r="G59" s="12">
        <v>300</v>
      </c>
      <c r="H59" s="20">
        <f>'Conventum Kongress'!H60</f>
        <v>0</v>
      </c>
      <c r="I59" s="15">
        <f t="shared" si="2"/>
        <v>0</v>
      </c>
    </row>
    <row r="60" spans="1:9" x14ac:dyDescent="0.25">
      <c r="A60" s="9"/>
      <c r="B60" s="171"/>
      <c r="C60" s="171"/>
      <c r="D60" s="171"/>
      <c r="E60" s="171"/>
      <c r="F60" s="171"/>
      <c r="G60" s="12"/>
      <c r="H60" s="21"/>
      <c r="I60" s="15">
        <f t="shared" si="2"/>
        <v>0</v>
      </c>
    </row>
    <row r="61" spans="1:9" ht="15.75" x14ac:dyDescent="0.25">
      <c r="A61" s="7" t="s">
        <v>3</v>
      </c>
      <c r="B61" s="172" t="s">
        <v>9</v>
      </c>
      <c r="C61" s="172"/>
      <c r="D61" s="172"/>
      <c r="E61" s="172"/>
      <c r="F61" s="172"/>
      <c r="G61" s="13" t="s">
        <v>5</v>
      </c>
      <c r="H61" s="13" t="s">
        <v>6</v>
      </c>
      <c r="I61" s="8" t="s">
        <v>56</v>
      </c>
    </row>
    <row r="62" spans="1:9" x14ac:dyDescent="0.25">
      <c r="A62" s="14">
        <v>14105</v>
      </c>
      <c r="B62" s="173" t="s">
        <v>67</v>
      </c>
      <c r="C62" s="173"/>
      <c r="D62" s="173"/>
      <c r="E62" s="173"/>
      <c r="F62" s="173"/>
      <c r="G62" s="12">
        <v>1200</v>
      </c>
      <c r="H62" s="20">
        <f>'Conventum Kongress'!H63</f>
        <v>0</v>
      </c>
      <c r="I62" s="15">
        <f t="shared" si="2"/>
        <v>0</v>
      </c>
    </row>
    <row r="63" spans="1:9" x14ac:dyDescent="0.25">
      <c r="A63" s="14">
        <v>14110</v>
      </c>
      <c r="B63" s="173" t="s">
        <v>68</v>
      </c>
      <c r="C63" s="173"/>
      <c r="D63" s="173"/>
      <c r="E63" s="173"/>
      <c r="F63" s="173"/>
      <c r="G63" s="12">
        <v>1800</v>
      </c>
      <c r="H63" s="20">
        <f>'Conventum Kongress'!H64</f>
        <v>0</v>
      </c>
      <c r="I63" s="15">
        <f t="shared" si="2"/>
        <v>0</v>
      </c>
    </row>
    <row r="64" spans="1:9" ht="15" customHeight="1" x14ac:dyDescent="0.25">
      <c r="A64" s="14">
        <v>14108</v>
      </c>
      <c r="B64" s="163" t="s">
        <v>33</v>
      </c>
      <c r="C64" s="163"/>
      <c r="D64" s="163"/>
      <c r="E64" s="163"/>
      <c r="F64" s="163"/>
      <c r="G64" s="12">
        <v>2500</v>
      </c>
      <c r="H64" s="20">
        <f>'Conventum Kongress'!H65</f>
        <v>0</v>
      </c>
      <c r="I64" s="15">
        <f t="shared" si="2"/>
        <v>0</v>
      </c>
    </row>
    <row r="65" spans="1:11" ht="15" customHeight="1" x14ac:dyDescent="0.25">
      <c r="A65" s="14">
        <v>14113</v>
      </c>
      <c r="B65" s="163" t="s">
        <v>34</v>
      </c>
      <c r="C65" s="163"/>
      <c r="D65" s="163"/>
      <c r="E65" s="163"/>
      <c r="F65" s="163"/>
      <c r="G65" s="12">
        <v>4250</v>
      </c>
      <c r="H65" s="20">
        <f>'Conventum Kongress'!H66</f>
        <v>0</v>
      </c>
      <c r="I65" s="15">
        <f t="shared" si="2"/>
        <v>0</v>
      </c>
    </row>
    <row r="66" spans="1:11" x14ac:dyDescent="0.25">
      <c r="A66" s="14">
        <v>19002</v>
      </c>
      <c r="B66" s="171" t="s">
        <v>69</v>
      </c>
      <c r="C66" s="171"/>
      <c r="D66" s="171"/>
      <c r="E66" s="171"/>
      <c r="F66" s="171"/>
      <c r="G66" s="12">
        <v>900</v>
      </c>
      <c r="H66" s="20">
        <f>'Conventum Kongress'!H69</f>
        <v>0</v>
      </c>
      <c r="I66" s="15">
        <f t="shared" si="2"/>
        <v>0</v>
      </c>
    </row>
    <row r="67" spans="1:11" ht="15.75" x14ac:dyDescent="0.25">
      <c r="A67" s="7" t="s">
        <v>3</v>
      </c>
      <c r="B67" s="172" t="s">
        <v>10</v>
      </c>
      <c r="C67" s="172"/>
      <c r="D67" s="172"/>
      <c r="E67" s="172"/>
      <c r="F67" s="172"/>
      <c r="G67" s="13" t="s">
        <v>5</v>
      </c>
      <c r="H67" s="13" t="s">
        <v>6</v>
      </c>
      <c r="I67" s="8" t="s">
        <v>56</v>
      </c>
    </row>
    <row r="68" spans="1:11" x14ac:dyDescent="0.25">
      <c r="A68" s="9">
        <v>11001</v>
      </c>
      <c r="B68" s="164" t="s">
        <v>35</v>
      </c>
      <c r="C68" s="164"/>
      <c r="D68" s="164"/>
      <c r="E68" s="164"/>
      <c r="F68" s="164"/>
      <c r="G68" s="12">
        <v>600</v>
      </c>
      <c r="H68" s="20">
        <f>'Conventum Kongress'!H71</f>
        <v>0</v>
      </c>
      <c r="I68" s="15">
        <f t="shared" si="2"/>
        <v>0</v>
      </c>
    </row>
    <row r="69" spans="1:11" x14ac:dyDescent="0.25">
      <c r="A69" s="9">
        <v>11003</v>
      </c>
      <c r="B69" s="164" t="s">
        <v>11</v>
      </c>
      <c r="C69" s="164"/>
      <c r="D69" s="164"/>
      <c r="E69" s="164"/>
      <c r="F69" s="164"/>
      <c r="G69" s="12">
        <v>1000</v>
      </c>
      <c r="H69" s="20">
        <f>'Conventum Kongress'!H72</f>
        <v>0</v>
      </c>
      <c r="I69" s="15">
        <f t="shared" si="2"/>
        <v>0</v>
      </c>
    </row>
    <row r="70" spans="1:11" x14ac:dyDescent="0.25">
      <c r="A70" s="9">
        <v>12010</v>
      </c>
      <c r="B70" s="164" t="s">
        <v>107</v>
      </c>
      <c r="C70" s="164"/>
      <c r="D70" s="164"/>
      <c r="E70" s="164"/>
      <c r="F70" s="164"/>
      <c r="G70" s="12">
        <v>430</v>
      </c>
      <c r="H70" s="20">
        <f>'Conventum Kongress'!H73</f>
        <v>0</v>
      </c>
      <c r="I70" s="15">
        <f t="shared" si="2"/>
        <v>0</v>
      </c>
    </row>
    <row r="71" spans="1:11" x14ac:dyDescent="0.25">
      <c r="A71" s="9"/>
      <c r="B71" s="164"/>
      <c r="C71" s="164"/>
      <c r="D71" s="164"/>
      <c r="E71" s="164"/>
      <c r="F71" s="164"/>
      <c r="G71" s="12"/>
      <c r="H71" s="20">
        <f>'Conventum Kongress'!H74</f>
        <v>0</v>
      </c>
      <c r="I71" s="15">
        <f t="shared" si="2"/>
        <v>0</v>
      </c>
    </row>
    <row r="72" spans="1:11" x14ac:dyDescent="0.25">
      <c r="A72" s="9"/>
      <c r="B72" s="164"/>
      <c r="C72" s="164"/>
      <c r="D72" s="164"/>
      <c r="E72" s="164"/>
      <c r="F72" s="164"/>
      <c r="G72" s="12"/>
      <c r="H72" s="20">
        <f>'Conventum Kongress'!H75</f>
        <v>0</v>
      </c>
      <c r="I72" s="15">
        <f t="shared" si="2"/>
        <v>0</v>
      </c>
    </row>
    <row r="73" spans="1:11" ht="15.75" x14ac:dyDescent="0.25">
      <c r="A73" s="7" t="s">
        <v>3</v>
      </c>
      <c r="B73" s="172" t="s">
        <v>12</v>
      </c>
      <c r="C73" s="172"/>
      <c r="D73" s="172"/>
      <c r="E73" s="172"/>
      <c r="F73" s="172"/>
      <c r="G73" s="13" t="s">
        <v>5</v>
      </c>
      <c r="H73" s="13" t="s">
        <v>6</v>
      </c>
      <c r="I73" s="8" t="s">
        <v>56</v>
      </c>
      <c r="K73" s="17"/>
    </row>
    <row r="74" spans="1:11" x14ac:dyDescent="0.25">
      <c r="A74" s="9">
        <v>18003</v>
      </c>
      <c r="B74" s="164" t="s">
        <v>36</v>
      </c>
      <c r="C74" s="164"/>
      <c r="D74" s="164"/>
      <c r="E74" s="164"/>
      <c r="F74" s="164"/>
      <c r="G74" s="12">
        <v>395</v>
      </c>
      <c r="H74" s="20">
        <f>'Conventum Kongress'!H77</f>
        <v>0</v>
      </c>
      <c r="I74" s="15">
        <f t="shared" si="2"/>
        <v>0</v>
      </c>
    </row>
    <row r="75" spans="1:11" x14ac:dyDescent="0.25">
      <c r="A75" s="9">
        <v>18200</v>
      </c>
      <c r="B75" s="164" t="s">
        <v>37</v>
      </c>
      <c r="C75" s="164"/>
      <c r="D75" s="164"/>
      <c r="E75" s="164"/>
      <c r="F75" s="164"/>
      <c r="G75" s="12">
        <v>1255</v>
      </c>
      <c r="H75" s="20">
        <f>'Conventum Kongress'!H78</f>
        <v>0</v>
      </c>
      <c r="I75" s="15">
        <f t="shared" si="2"/>
        <v>0</v>
      </c>
    </row>
    <row r="76" spans="1:11" x14ac:dyDescent="0.25">
      <c r="A76" s="9">
        <v>18210</v>
      </c>
      <c r="B76" s="164" t="s">
        <v>38</v>
      </c>
      <c r="C76" s="164"/>
      <c r="D76" s="164"/>
      <c r="E76" s="164"/>
      <c r="F76" s="164"/>
      <c r="G76" s="12">
        <v>680</v>
      </c>
      <c r="H76" s="20">
        <f>'Conventum Kongress'!H79</f>
        <v>0</v>
      </c>
      <c r="I76" s="15">
        <f t="shared" si="2"/>
        <v>0</v>
      </c>
    </row>
    <row r="77" spans="1:11" x14ac:dyDescent="0.25">
      <c r="A77" s="9">
        <v>18211</v>
      </c>
      <c r="B77" s="164" t="s">
        <v>39</v>
      </c>
      <c r="C77" s="164"/>
      <c r="D77" s="164"/>
      <c r="E77" s="164"/>
      <c r="F77" s="164"/>
      <c r="G77" s="12">
        <v>99</v>
      </c>
      <c r="H77" s="20">
        <f>'Conventum Kongress'!H80</f>
        <v>0</v>
      </c>
      <c r="I77" s="15">
        <f t="shared" si="2"/>
        <v>0</v>
      </c>
    </row>
    <row r="78" spans="1:11" x14ac:dyDescent="0.25">
      <c r="A78" s="174"/>
      <c r="B78" s="175"/>
      <c r="C78" s="175"/>
      <c r="D78" s="175"/>
      <c r="E78" s="175"/>
      <c r="F78" s="175"/>
      <c r="G78" s="175"/>
      <c r="H78" s="175"/>
      <c r="I78" s="176"/>
    </row>
    <row r="79" spans="1:11" x14ac:dyDescent="0.25">
      <c r="A79" s="177"/>
      <c r="B79" s="178"/>
      <c r="C79" s="178"/>
      <c r="D79" s="178"/>
      <c r="E79" s="178"/>
      <c r="F79" s="178"/>
      <c r="G79" s="178"/>
      <c r="H79" s="178"/>
      <c r="I79" s="179"/>
    </row>
    <row r="80" spans="1:11" x14ac:dyDescent="0.25">
      <c r="A80" s="177"/>
      <c r="B80" s="178"/>
      <c r="C80" s="178"/>
      <c r="D80" s="178"/>
      <c r="E80" s="178"/>
      <c r="F80" s="178"/>
      <c r="G80" s="178"/>
      <c r="H80" s="178"/>
      <c r="I80" s="179"/>
    </row>
    <row r="81" spans="1:9" x14ac:dyDescent="0.25">
      <c r="A81" s="180"/>
      <c r="B81" s="181"/>
      <c r="C81" s="181"/>
      <c r="D81" s="181"/>
      <c r="E81" s="181"/>
      <c r="F81" s="181"/>
      <c r="G81" s="181"/>
      <c r="H81" s="181"/>
      <c r="I81" s="182"/>
    </row>
    <row r="82" spans="1:9" ht="15.75" x14ac:dyDescent="0.25">
      <c r="A82" s="16" t="s">
        <v>7</v>
      </c>
      <c r="B82" s="172" t="s">
        <v>13</v>
      </c>
      <c r="C82" s="172"/>
      <c r="D82" s="172"/>
      <c r="E82" s="172"/>
      <c r="F82" s="172"/>
      <c r="G82" s="13" t="s">
        <v>5</v>
      </c>
      <c r="H82" s="13" t="s">
        <v>6</v>
      </c>
      <c r="I82" s="8" t="s">
        <v>56</v>
      </c>
    </row>
    <row r="83" spans="1:9" x14ac:dyDescent="0.25">
      <c r="A83" s="9">
        <v>25101</v>
      </c>
      <c r="B83" s="164" t="s">
        <v>106</v>
      </c>
      <c r="C83" s="164"/>
      <c r="D83" s="164"/>
      <c r="E83" s="164"/>
      <c r="F83" s="164"/>
      <c r="G83" s="12">
        <v>16</v>
      </c>
      <c r="H83" s="20">
        <f>'Conventum Kongress'!H86</f>
        <v>0</v>
      </c>
      <c r="I83" s="15">
        <f t="shared" si="2"/>
        <v>0</v>
      </c>
    </row>
    <row r="84" spans="1:9" x14ac:dyDescent="0.25">
      <c r="A84" s="9">
        <v>25201</v>
      </c>
      <c r="B84" s="171" t="s">
        <v>40</v>
      </c>
      <c r="C84" s="171"/>
      <c r="D84" s="171"/>
      <c r="E84" s="171"/>
      <c r="F84" s="171"/>
      <c r="G84" s="12">
        <v>420</v>
      </c>
      <c r="H84" s="20">
        <f>'Conventum Kongress'!H87</f>
        <v>0</v>
      </c>
      <c r="I84" s="15">
        <f t="shared" si="2"/>
        <v>0</v>
      </c>
    </row>
    <row r="85" spans="1:9" x14ac:dyDescent="0.25">
      <c r="A85" s="9">
        <v>30006</v>
      </c>
      <c r="B85" s="171" t="s">
        <v>41</v>
      </c>
      <c r="C85" s="171"/>
      <c r="D85" s="171"/>
      <c r="E85" s="171"/>
      <c r="F85" s="171"/>
      <c r="G85" s="12">
        <v>500</v>
      </c>
      <c r="H85" s="20">
        <f>'Conventum Kongress'!H88</f>
        <v>0</v>
      </c>
      <c r="I85" s="15">
        <f t="shared" si="2"/>
        <v>0</v>
      </c>
    </row>
    <row r="86" spans="1:9" x14ac:dyDescent="0.25">
      <c r="A86" s="9">
        <v>22020</v>
      </c>
      <c r="B86" s="171" t="s">
        <v>42</v>
      </c>
      <c r="C86" s="171"/>
      <c r="D86" s="171"/>
      <c r="E86" s="171"/>
      <c r="F86" s="171"/>
      <c r="G86" s="6" t="s">
        <v>14</v>
      </c>
      <c r="H86" s="5"/>
      <c r="I86" s="11"/>
    </row>
    <row r="87" spans="1:9" ht="15.75" x14ac:dyDescent="0.25">
      <c r="A87" s="16"/>
      <c r="B87" s="172" t="s">
        <v>15</v>
      </c>
      <c r="C87" s="172"/>
      <c r="D87" s="172"/>
      <c r="E87" s="172"/>
      <c r="F87" s="172"/>
      <c r="G87" s="13"/>
      <c r="H87" s="13" t="s">
        <v>6</v>
      </c>
      <c r="I87" s="8" t="s">
        <v>56</v>
      </c>
    </row>
    <row r="88" spans="1:9" x14ac:dyDescent="0.25">
      <c r="A88" s="9"/>
      <c r="B88" s="164"/>
      <c r="C88" s="164"/>
      <c r="D88" s="164"/>
      <c r="E88" s="164"/>
      <c r="F88" s="164"/>
      <c r="G88" s="15"/>
      <c r="H88" s="20">
        <f>'Conventum Kongress'!H91</f>
        <v>0</v>
      </c>
      <c r="I88" s="15">
        <f t="shared" ref="I88:I89" si="3">G88*H88</f>
        <v>0</v>
      </c>
    </row>
    <row r="89" spans="1:9" x14ac:dyDescent="0.25">
      <c r="A89" s="9"/>
      <c r="B89" s="164"/>
      <c r="C89" s="164"/>
      <c r="D89" s="164"/>
      <c r="E89" s="164"/>
      <c r="F89" s="164"/>
      <c r="G89" s="15"/>
      <c r="H89" s="20">
        <f>'Conventum Kongress'!H92</f>
        <v>0</v>
      </c>
      <c r="I89" s="15">
        <f t="shared" si="3"/>
        <v>0</v>
      </c>
    </row>
    <row r="90" spans="1:9" x14ac:dyDescent="0.25">
      <c r="A90" s="26"/>
      <c r="B90" s="27"/>
      <c r="C90" s="27"/>
      <c r="D90" s="27"/>
      <c r="E90" s="27"/>
      <c r="F90" s="27"/>
      <c r="G90" s="28"/>
      <c r="H90" s="20">
        <f>'Conventum Kongress'!H93</f>
        <v>0</v>
      </c>
      <c r="I90" s="28"/>
    </row>
  </sheetData>
  <sheetProtection insertRows="0"/>
  <protectedRanges>
    <protectedRange sqref="H39:H40 H22:H37 H42:H50 H52:H55 H57:H60 H62:H66 H68:H72 H74:H81 H83:H85 H88:H90 H15:H20" name="Område2"/>
    <protectedRange sqref="C9 C10:E10 G10:I10 H11:I11 G12:I13 C11:F11 B12:D13" name="Område1"/>
  </protectedRanges>
  <mergeCells count="95">
    <mergeCell ref="B87:F87"/>
    <mergeCell ref="B88:F88"/>
    <mergeCell ref="B89:F89"/>
    <mergeCell ref="B82:F82"/>
    <mergeCell ref="B83:F83"/>
    <mergeCell ref="B84:F84"/>
    <mergeCell ref="B85:F85"/>
    <mergeCell ref="B86:F86"/>
    <mergeCell ref="B75:F75"/>
    <mergeCell ref="B76:F76"/>
    <mergeCell ref="B77:F77"/>
    <mergeCell ref="A78:I81"/>
    <mergeCell ref="B73:F73"/>
    <mergeCell ref="B74:F74"/>
    <mergeCell ref="B69:F69"/>
    <mergeCell ref="B70:F70"/>
    <mergeCell ref="B71:F71"/>
    <mergeCell ref="B72:F72"/>
    <mergeCell ref="B67:F67"/>
    <mergeCell ref="B68:F68"/>
    <mergeCell ref="B63:F63"/>
    <mergeCell ref="B64:F64"/>
    <mergeCell ref="B65:F65"/>
    <mergeCell ref="B66:F66"/>
    <mergeCell ref="B61:F61"/>
    <mergeCell ref="B62:F62"/>
    <mergeCell ref="B58:F58"/>
    <mergeCell ref="B59:F59"/>
    <mergeCell ref="B60:F60"/>
    <mergeCell ref="B56:F56"/>
    <mergeCell ref="B57:F57"/>
    <mergeCell ref="B52:F52"/>
    <mergeCell ref="B53:F53"/>
    <mergeCell ref="B54:F54"/>
    <mergeCell ref="B55:F55"/>
    <mergeCell ref="B50:F50"/>
    <mergeCell ref="B51:F51"/>
    <mergeCell ref="B46:F46"/>
    <mergeCell ref="B47:F47"/>
    <mergeCell ref="B48:F48"/>
    <mergeCell ref="B49:F49"/>
    <mergeCell ref="B44:F44"/>
    <mergeCell ref="B45:F45"/>
    <mergeCell ref="B40:F40"/>
    <mergeCell ref="B41:F41"/>
    <mergeCell ref="B42:F42"/>
    <mergeCell ref="B43:F43"/>
    <mergeCell ref="B38:F38"/>
    <mergeCell ref="B39:F39"/>
    <mergeCell ref="B33:F33"/>
    <mergeCell ref="B34:F34"/>
    <mergeCell ref="B35:F35"/>
    <mergeCell ref="B36:F36"/>
    <mergeCell ref="B37:F37"/>
    <mergeCell ref="B29:F29"/>
    <mergeCell ref="B30:F30"/>
    <mergeCell ref="B31:F31"/>
    <mergeCell ref="B32:F32"/>
    <mergeCell ref="B27:F27"/>
    <mergeCell ref="B28:F28"/>
    <mergeCell ref="B25:F25"/>
    <mergeCell ref="B26:F26"/>
    <mergeCell ref="B19:F19"/>
    <mergeCell ref="B20:F20"/>
    <mergeCell ref="B21:F21"/>
    <mergeCell ref="B22:F22"/>
    <mergeCell ref="B14:F14"/>
    <mergeCell ref="B15:F15"/>
    <mergeCell ref="B23:F23"/>
    <mergeCell ref="B24:F24"/>
    <mergeCell ref="B16:F16"/>
    <mergeCell ref="B17:F17"/>
    <mergeCell ref="B18:F18"/>
    <mergeCell ref="A11:B11"/>
    <mergeCell ref="C11:F11"/>
    <mergeCell ref="B13:D13"/>
    <mergeCell ref="E13:F13"/>
    <mergeCell ref="H11:I11"/>
    <mergeCell ref="B12:D12"/>
    <mergeCell ref="E12:F12"/>
    <mergeCell ref="G12:I12"/>
    <mergeCell ref="G13:I13"/>
    <mergeCell ref="A8:I8"/>
    <mergeCell ref="A9:B9"/>
    <mergeCell ref="D9:E9"/>
    <mergeCell ref="H9:I9"/>
    <mergeCell ref="A10:B10"/>
    <mergeCell ref="C10:E10"/>
    <mergeCell ref="G10:I10"/>
    <mergeCell ref="A4:E4"/>
    <mergeCell ref="A5:C5"/>
    <mergeCell ref="G5:H5"/>
    <mergeCell ref="G6:H6"/>
    <mergeCell ref="B7:F7"/>
    <mergeCell ref="G7:I7"/>
  </mergeCells>
  <hyperlinks>
    <hyperlink ref="A5" r:id="rId1" xr:uid="{73957345-7F7C-4615-8551-49321FEC2B7A}"/>
  </hyperlinks>
  <pageMargins left="0.51181102362204722" right="0.11811023622047245" top="0.74803149606299213" bottom="0.35433070866141736" header="0.59055118110236227" footer="0"/>
  <pageSetup paperSize="9" orientation="portrait" horizontalDpi="0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2</vt:i4>
      </vt:variant>
      <vt:variant>
        <vt:lpstr>Namngivna områden</vt:lpstr>
      </vt:variant>
      <vt:variant>
        <vt:i4>2</vt:i4>
      </vt:variant>
    </vt:vector>
  </HeadingPairs>
  <TitlesOfParts>
    <vt:vector size="4" baseType="lpstr">
      <vt:lpstr>Conventum Kongress</vt:lpstr>
      <vt:lpstr>Pyramidlista Kongress</vt:lpstr>
      <vt:lpstr>'Conventum Kongress'!Utskriftsområde</vt:lpstr>
      <vt:lpstr>'Pyramidlista Kongress'!Utskriftsområde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Hans Holmberg - Conventum Örebro</dc:creator>
  <cp:lastModifiedBy>Hans Holmberg - Conventum Örebro</cp:lastModifiedBy>
  <cp:lastPrinted>2020-02-05T12:56:17Z</cp:lastPrinted>
  <dcterms:created xsi:type="dcterms:W3CDTF">2019-02-12T11:49:28Z</dcterms:created>
  <dcterms:modified xsi:type="dcterms:W3CDTF">2022-02-21T13:10:08Z</dcterms:modified>
</cp:coreProperties>
</file>